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8235" windowHeight="8340" activeTab="0"/>
  </bookViews>
  <sheets>
    <sheet name="Оглавление" sheetId="1" r:id="rId1"/>
    <sheet name="Латун. и хром. фитинги" sheetId="2" r:id="rId2"/>
    <sheet name="Арматура ICMA" sheetId="3" r:id="rId3"/>
    <sheet name="Запорная арматура ITAP" sheetId="4" r:id="rId4"/>
    <sheet name="Алюминиевые радиаторы" sheetId="5" r:id="rId5"/>
    <sheet name="Комплектующие для радиаторов" sheetId="6" r:id="rId6"/>
    <sheet name="Биметаллические радиаторы" sheetId="7" r:id="rId7"/>
    <sheet name="Стальные панельные радиаторы" sheetId="8" r:id="rId8"/>
  </sheets>
  <definedNames/>
  <calcPr fullCalcOnLoad="1"/>
</workbook>
</file>

<file path=xl/sharedStrings.xml><?xml version="1.0" encoding="utf-8"?>
<sst xmlns="http://schemas.openxmlformats.org/spreadsheetml/2006/main" count="920" uniqueCount="273">
  <si>
    <t>400</t>
  </si>
  <si>
    <t xml:space="preserve">          Запорная арматура ITAP (Италия)</t>
  </si>
  <si>
    <t>EURO</t>
  </si>
  <si>
    <t>½"</t>
  </si>
  <si>
    <t>¾"</t>
  </si>
  <si>
    <t>1¼"</t>
  </si>
  <si>
    <t>1½"</t>
  </si>
  <si>
    <t>2"</t>
  </si>
  <si>
    <t>2½"</t>
  </si>
  <si>
    <t>3"</t>
  </si>
  <si>
    <t>4"</t>
  </si>
  <si>
    <t xml:space="preserve">Обратный клапан </t>
  </si>
  <si>
    <t>Кран MINI В-В</t>
  </si>
  <si>
    <t>Кран MINI Н-В</t>
  </si>
  <si>
    <t xml:space="preserve">Фильтр угловой </t>
  </si>
  <si>
    <t>Воздухоотводчик автоматический</t>
  </si>
  <si>
    <t>Редуктор</t>
  </si>
  <si>
    <t>Арматура для радиаторов ICMA</t>
  </si>
  <si>
    <t>Терморегулирующие клапаны под термоголовку</t>
  </si>
  <si>
    <t>Термостатические головки</t>
  </si>
  <si>
    <t>Клапан прямой под термоголовку нар/нар</t>
  </si>
  <si>
    <t>M24х1,5</t>
  </si>
  <si>
    <t>Термостатическая головка (восковой элемент)</t>
  </si>
  <si>
    <t>М28х1,5</t>
  </si>
  <si>
    <t>Клапан угловой под термоголовку нар/нар</t>
  </si>
  <si>
    <t>М24х1,5</t>
  </si>
  <si>
    <t>Термостатическая головка (жидкостный элемент)</t>
  </si>
  <si>
    <t>Клапан угловой под термоголовку вн/нар</t>
  </si>
  <si>
    <t>Термостатическая головка с дистанционным датчиком температуры</t>
  </si>
  <si>
    <t>Клапан прямой под термоголовку вн/нар</t>
  </si>
  <si>
    <t>М30х1,5</t>
  </si>
  <si>
    <t>Вентиль ручной</t>
  </si>
  <si>
    <t>Вентиль ручной (возможность замены патрубка на термоголовку)</t>
  </si>
  <si>
    <t>Вентиль ручной простой прямой вн/нар</t>
  </si>
  <si>
    <t>Вентиль ручной прямой нар/нар (с уплотнительным кольцом) М24х1,5</t>
  </si>
  <si>
    <t>Вентиль ручной угловой нар/нар (с уплотнительным кольцом) М24х1,5</t>
  </si>
  <si>
    <t>Вентиль ручной простой угловой вн/нар</t>
  </si>
  <si>
    <t>Вентиль ручной прямой вн/нар (с уплотнительным кольцом)</t>
  </si>
  <si>
    <t>Клапан запорный</t>
  </si>
  <si>
    <t>Вентиль ручной простой прямой нар/нар М24х1,5</t>
  </si>
  <si>
    <t>Вентиль ручной простой угловой нар/нар</t>
  </si>
  <si>
    <t>Клапан запорный прямой вн/нар</t>
  </si>
  <si>
    <t>Коллекторы</t>
  </si>
  <si>
    <t>Кол-во выходов</t>
  </si>
  <si>
    <t>Клапан запорный угловой вн/нар</t>
  </si>
  <si>
    <t xml:space="preserve">Коллектор простой секционный с отсекающим краном.Размер присоединения 1", боковые выходы 1/2"наружная резьба. </t>
  </si>
  <si>
    <t>Клапан запорный прямой нар/нар М24х1,5</t>
  </si>
  <si>
    <t xml:space="preserve">Коллектор простой секционный с отсекающим краном.Размер присоединения 3/4", боковые выходы 1/2"наружная резьба. </t>
  </si>
  <si>
    <t>9,36</t>
  </si>
  <si>
    <t>Клапан запорный угловой нар/нар М24х1,5</t>
  </si>
  <si>
    <t>3</t>
  </si>
  <si>
    <t>14,04</t>
  </si>
  <si>
    <t>Манометры</t>
  </si>
  <si>
    <t>4</t>
  </si>
  <si>
    <t>18,72</t>
  </si>
  <si>
    <t>Манометр 1/2" 6 bar</t>
  </si>
  <si>
    <t>Манометр 1/2" 10 bar</t>
  </si>
  <si>
    <t>Высота, мм (а)</t>
  </si>
  <si>
    <t>Глубина, мм (с)</t>
  </si>
  <si>
    <t>Вес, кг</t>
  </si>
  <si>
    <t>Диаметр входного отверстия</t>
  </si>
  <si>
    <t>Теплоотдача, Ккалл/ч</t>
  </si>
  <si>
    <t>Цена, Евро/сек.</t>
  </si>
  <si>
    <t>FR2 350</t>
  </si>
  <si>
    <t>G 500 F</t>
  </si>
  <si>
    <t>Алюминиевые секционные радиаторы ATIS</t>
  </si>
  <si>
    <t>FR2 350  и G 500 F</t>
  </si>
  <si>
    <t>Рабочее давление – 18 атм.</t>
  </si>
  <si>
    <t>Испытательное давление – 27 атм.</t>
  </si>
  <si>
    <t>Давление на разрыв – более 60 атм.</t>
  </si>
  <si>
    <t>Завод RAGALL Италия.</t>
  </si>
  <si>
    <t>Комплектующие к радиаторам ATIS</t>
  </si>
  <si>
    <t>Ед.</t>
  </si>
  <si>
    <t>Заглушка Rovall 1” левая</t>
  </si>
  <si>
    <t>Шт.</t>
  </si>
  <si>
    <t>Заглушка Rovall 1” правая</t>
  </si>
  <si>
    <t>Кронштейн Rovall анкерный</t>
  </si>
  <si>
    <t>Кронштейн Rovall накладной левый</t>
  </si>
  <si>
    <t>Кронштейн Rovall накладной правый</t>
  </si>
  <si>
    <t>Кронштейн угловой универсальный</t>
  </si>
  <si>
    <t>Кронштейн Rovall накладной универсальный</t>
  </si>
  <si>
    <t>Кронштейн напольный длинный</t>
  </si>
  <si>
    <t>Переходник Rovall 1”-1/2” левый</t>
  </si>
  <si>
    <t>Переходник Rovall 1”-1/2” правый</t>
  </si>
  <si>
    <t>Переходник Rovall 1”-1/4” левый</t>
  </si>
  <si>
    <t>Переходник Rovall 1”-1/4” правый</t>
  </si>
  <si>
    <t>Переходник Rovall 1”-3/4” левый</t>
  </si>
  <si>
    <t>Переходник Rovall 1”-3/4” правый</t>
  </si>
  <si>
    <t>Ниппель черный 1"</t>
  </si>
  <si>
    <t>Ниппель оцинкованный 1"</t>
  </si>
  <si>
    <t>Ниппель межсекционный</t>
  </si>
  <si>
    <t>Прокладка паронитовая (d 42)</t>
  </si>
  <si>
    <t>Прокладка паронитовая межсекционная к ниппелю</t>
  </si>
  <si>
    <t>Компелект для подключения  (переходник 1х1/2 лев., пр. - по 2 шт., кран Маевского - 1шт., пробка хромированная - 1 шт., пласт. ключ для крана Маевского)</t>
  </si>
  <si>
    <t>Биметаллические радиаторы</t>
  </si>
  <si>
    <t>Valtec</t>
  </si>
  <si>
    <t>ChL</t>
  </si>
  <si>
    <t>Kalde</t>
  </si>
  <si>
    <t>Модель*</t>
  </si>
  <si>
    <t>Количество секций,шт</t>
  </si>
  <si>
    <t>Номинальный тепловой поток,кВт</t>
  </si>
  <si>
    <t>L, мм</t>
  </si>
  <si>
    <t>Объем теплоносителя</t>
  </si>
  <si>
    <t>B500-4</t>
  </si>
  <si>
    <t>B500-6</t>
  </si>
  <si>
    <t>B500-8</t>
  </si>
  <si>
    <t>B500-10</t>
  </si>
  <si>
    <t>B500-12</t>
  </si>
  <si>
    <t>*  - возможна комплектация нечетного количества секций</t>
  </si>
  <si>
    <t>Биметаллический секционный радиатора RIFAR</t>
  </si>
  <si>
    <t>Производитель  "Rifar", Россия</t>
  </si>
  <si>
    <t>Идеально подходит для эксплуатации  как в автономных системах отопления, так и в системах центрального отопления многоэтажных домов. Высокая темплоотдача позволяет быстро нагревать воздух в помещении, а малая инерционность обеспечивает эффективное терморегулирование, создавая максимальный комфорт и уют в Вашем доме.</t>
  </si>
  <si>
    <t>Технические характеристики:</t>
  </si>
  <si>
    <t>Рабочее давление: 20 атм.</t>
  </si>
  <si>
    <t>Испытательное давление: 30 атм.</t>
  </si>
  <si>
    <t>Давление на разрыв: 100 атм.</t>
  </si>
  <si>
    <t>Температура теплоносителя: 110 оС</t>
  </si>
  <si>
    <t>Номинальный тепловой поток секции: 204 Вт</t>
  </si>
  <si>
    <t>рН теплоносителя: 6,5 - 9</t>
  </si>
  <si>
    <t>Компания "Альтерпласт". Тел./факс (495) 788-09-39 добавочный 149, e-mail: rft@alterplast.ru</t>
  </si>
  <si>
    <t>Тип</t>
  </si>
  <si>
    <t>1. Латунные и хромированные фитинги</t>
  </si>
  <si>
    <t>2. Запорная арматура</t>
  </si>
  <si>
    <t>2.1 Арматура ICMA</t>
  </si>
  <si>
    <t xml:space="preserve">2.2. Запорная арматура ITAP </t>
  </si>
  <si>
    <t>3. Радиаторы</t>
  </si>
  <si>
    <t>3.2 Комплектующие для алюминиевых радиаторов</t>
  </si>
  <si>
    <t>3.3 Биметаллические радиаторы</t>
  </si>
  <si>
    <t>3.4 Стальные панельные радиаторы</t>
  </si>
  <si>
    <t>Масса, кг</t>
  </si>
  <si>
    <t>3/4"</t>
  </si>
  <si>
    <t>Тройник</t>
  </si>
  <si>
    <t>Угольник с креплением</t>
  </si>
  <si>
    <t>Размеры,мм</t>
  </si>
  <si>
    <t>Длина, мм</t>
  </si>
  <si>
    <t>Мощность, Вт</t>
  </si>
  <si>
    <t>Емкость, л</t>
  </si>
  <si>
    <t>Высота, мм</t>
  </si>
  <si>
    <t>Бок. Подкл.</t>
  </si>
  <si>
    <t>Нижн. Подкл.</t>
  </si>
  <si>
    <t>Тип 11 глубина 56 мм однорядный с одной панелью</t>
  </si>
  <si>
    <t>Тип 21 Глубина 70 мм двухрядный с одной панелью</t>
  </si>
  <si>
    <t>500</t>
  </si>
  <si>
    <t>600</t>
  </si>
  <si>
    <t>700</t>
  </si>
  <si>
    <t>800</t>
  </si>
  <si>
    <t>900</t>
  </si>
  <si>
    <t>1000</t>
  </si>
  <si>
    <t>1100</t>
  </si>
  <si>
    <t>1200</t>
  </si>
  <si>
    <t>1400</t>
  </si>
  <si>
    <t>1600</t>
  </si>
  <si>
    <t>1800</t>
  </si>
  <si>
    <t>2000</t>
  </si>
  <si>
    <t>2200</t>
  </si>
  <si>
    <t>2600</t>
  </si>
  <si>
    <t>3000</t>
  </si>
  <si>
    <t>Тип 22 Глубина 105 мм двухрядный с двумя панелями</t>
  </si>
  <si>
    <t>Тип 33 Глубина 162 мм трехрядный с тремя панелями</t>
  </si>
  <si>
    <t>1/2"</t>
  </si>
  <si>
    <t>1"</t>
  </si>
  <si>
    <t>Крестовина</t>
  </si>
  <si>
    <t>Размер</t>
  </si>
  <si>
    <t>Арт.</t>
  </si>
  <si>
    <t>Цена, Евро</t>
  </si>
  <si>
    <t xml:space="preserve">                          Стальные панельные радиаторы "MAXTERM" (Турция)</t>
  </si>
  <si>
    <t>ОГЛАВЛЕНИЕ</t>
  </si>
  <si>
    <t>Оглавление</t>
  </si>
  <si>
    <t>Латунь</t>
  </si>
  <si>
    <t>Хром</t>
  </si>
  <si>
    <t>1/2</t>
  </si>
  <si>
    <t>3/4</t>
  </si>
  <si>
    <t>размер</t>
  </si>
  <si>
    <t>2</t>
  </si>
  <si>
    <t>Цена, EURO</t>
  </si>
  <si>
    <r>
      <t xml:space="preserve">Рабочая температура – до 110 </t>
    </r>
    <r>
      <rPr>
        <b/>
        <vertAlign val="superscript"/>
        <sz val="12"/>
        <rFont val="Times New Roman"/>
        <family val="1"/>
      </rPr>
      <t>о</t>
    </r>
    <r>
      <rPr>
        <b/>
        <sz val="12"/>
        <rFont val="Times New Roman"/>
        <family val="1"/>
      </rPr>
      <t>С</t>
    </r>
  </si>
  <si>
    <r>
      <t xml:space="preserve">Предназначен </t>
    </r>
    <r>
      <rPr>
        <sz val="12"/>
        <rFont val="Times New Roman"/>
        <family val="1"/>
      </rPr>
      <t>для применения в системах водяного отопления жилых и административных зданий.</t>
    </r>
  </si>
  <si>
    <t>Модель</t>
  </si>
  <si>
    <t>Наименование</t>
  </si>
  <si>
    <t>3.1 Алюминиевые радиаторы</t>
  </si>
  <si>
    <t>090  IDEAL</t>
  </si>
  <si>
    <t xml:space="preserve">Кран шаровой В-В полный проход       с ручкой </t>
  </si>
  <si>
    <t>111 ORIENT</t>
  </si>
  <si>
    <t>Кран шаровой В-В неполный проход   с ручкой</t>
  </si>
  <si>
    <t>091 IDEAL</t>
  </si>
  <si>
    <t>Кран шаровой Н-В полный проход       с ручкой</t>
  </si>
  <si>
    <t>112 ORIENT</t>
  </si>
  <si>
    <t xml:space="preserve">Кран шаровой Н-В неполный проход   с ручкой                         </t>
  </si>
  <si>
    <t>117  VIENNA</t>
  </si>
  <si>
    <t xml:space="preserve">Кран шаровой Н-В стандартный проход  с ручкой          </t>
  </si>
  <si>
    <t xml:space="preserve"> 092 IDEAL</t>
  </si>
  <si>
    <t>Кран шаровой В-В полный проход       с бабочкой</t>
  </si>
  <si>
    <t xml:space="preserve"> 217 VIENNA</t>
  </si>
  <si>
    <t>093 IDEAL</t>
  </si>
  <si>
    <t xml:space="preserve">Кран шаровой Н-В полный проход       с бабочкой </t>
  </si>
  <si>
    <t xml:space="preserve"> 098 IDEAL</t>
  </si>
  <si>
    <t xml:space="preserve">Кран шаровой с накидной гайкой полный проход (американка) </t>
  </si>
  <si>
    <t>113 ORIENT</t>
  </si>
  <si>
    <t xml:space="preserve">Кран шаровой В-В неполный проход   с бабочкой </t>
  </si>
  <si>
    <t>298 IDEAL</t>
  </si>
  <si>
    <t xml:space="preserve">Кран шаровой с накидной гайкой угловой         полный проход (американка) </t>
  </si>
  <si>
    <t>114 ORIENT</t>
  </si>
  <si>
    <t>Кран шаровой Н-В неполный проход   с бабочкой</t>
  </si>
  <si>
    <t>Кран шаровой В-В со спуском</t>
  </si>
  <si>
    <t>Кран для полива "GAR" с ручкой              (мет. штуцер)</t>
  </si>
  <si>
    <t>Кран шаровой    трехходовой</t>
  </si>
  <si>
    <t>Кран для полива "GAR" с бабочкой (мет. штуцер)</t>
  </si>
  <si>
    <t>Кран сливной          с патрубком и заглушкой</t>
  </si>
  <si>
    <t xml:space="preserve">Кран сливной      "GAR"  с ручкой </t>
  </si>
  <si>
    <t>Кран угловой       для стиральной машины               без отражателя</t>
  </si>
  <si>
    <t>Кран угловой       для стиральной машины                 с отражателем</t>
  </si>
  <si>
    <t>Фильтр обратного клапана</t>
  </si>
  <si>
    <t>Отсекающий клапан для воздухоотводчика</t>
  </si>
  <si>
    <t xml:space="preserve">Межосевое расстояние, мм (b) </t>
  </si>
  <si>
    <t xml:space="preserve">Ширина, мм (d) </t>
  </si>
  <si>
    <t>Объем секции,     л</t>
  </si>
  <si>
    <t>Цена, Евро/сек</t>
  </si>
  <si>
    <t xml:space="preserve">Резьбовые фитинги </t>
  </si>
  <si>
    <t xml:space="preserve">    Цены в у.е. (1 у.е.=1 EURO)</t>
  </si>
  <si>
    <t>Пробка (вн.р.)</t>
  </si>
  <si>
    <t>Заглушка (нар.р.)</t>
  </si>
  <si>
    <t>1/4"</t>
  </si>
  <si>
    <t>0,37</t>
  </si>
  <si>
    <t>3/8"</t>
  </si>
  <si>
    <t>1 1/4"</t>
  </si>
  <si>
    <t>1 1/2"</t>
  </si>
  <si>
    <t>Муфта (вн./вн.)</t>
  </si>
  <si>
    <t>Ниппель (нар./нар.)</t>
  </si>
  <si>
    <t>Муфта под ключ (вн./вн.)</t>
  </si>
  <si>
    <t>Нипель переходной (нар./нар.)</t>
  </si>
  <si>
    <t>3/8"x1/2"</t>
  </si>
  <si>
    <t>1/2"х3/4"</t>
  </si>
  <si>
    <t>1/2"х1"</t>
  </si>
  <si>
    <t>1/2"х1 1/4"</t>
  </si>
  <si>
    <t>Угольник (вн./нар.)</t>
  </si>
  <si>
    <t>3/4"х1"</t>
  </si>
  <si>
    <t>1"х1 1/4"</t>
  </si>
  <si>
    <t>1 1/4"x1 1/2"</t>
  </si>
  <si>
    <t>Угольник (вн./вн.)</t>
  </si>
  <si>
    <t>Переходник (вн./нар.)</t>
  </si>
  <si>
    <t>1/2"x1/4"</t>
  </si>
  <si>
    <t>Переходник-футорка (вн./нар.)</t>
  </si>
  <si>
    <t>3/4"x1/2"</t>
  </si>
  <si>
    <t>1"x1/2"</t>
  </si>
  <si>
    <t>1/2"x3/4"</t>
  </si>
  <si>
    <t>1/4"x3/8"</t>
  </si>
  <si>
    <t>1"x3/4"</t>
  </si>
  <si>
    <t>1/4"x1/2"</t>
  </si>
  <si>
    <t>1/2"x1"</t>
  </si>
  <si>
    <t>3/4"x1"</t>
  </si>
  <si>
    <t>1 1/4"x1/2"</t>
  </si>
  <si>
    <t>1 1/4"x1"</t>
  </si>
  <si>
    <t>1/2"х1 1/2"</t>
  </si>
  <si>
    <t>Угольник (нар./нар.)</t>
  </si>
  <si>
    <t>3/4"x1 1/4"</t>
  </si>
  <si>
    <t>3/4"x1 1/2"</t>
  </si>
  <si>
    <t>2 1/2"x2"</t>
  </si>
  <si>
    <t>Муфта переходная (вн./вн.)</t>
  </si>
  <si>
    <t>Американка (вн./нар.)</t>
  </si>
  <si>
    <t>ITAP</t>
  </si>
  <si>
    <t>Никель</t>
  </si>
  <si>
    <t>Тройник переходной</t>
  </si>
  <si>
    <t>Американка угловая (вн./нар.)</t>
  </si>
  <si>
    <t>3/4"x1/2"x3/4"</t>
  </si>
  <si>
    <t>1"x1/2"x1"</t>
  </si>
  <si>
    <t>1"x3/4"x1"</t>
  </si>
  <si>
    <t>Контргайка</t>
  </si>
  <si>
    <t>Удлинитель (вн./нар.)</t>
  </si>
  <si>
    <t xml:space="preserve">1/2"x10 </t>
  </si>
  <si>
    <t xml:space="preserve">1/2"x15 </t>
  </si>
  <si>
    <t xml:space="preserve">1/2"x20 </t>
  </si>
  <si>
    <t xml:space="preserve">1/2"x25 </t>
  </si>
  <si>
    <t xml:space="preserve">1/2"x30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</si>
</sst>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%&quot;"/>
    <numFmt numFmtId="165" formatCode="0.00&quot; %&quot;"/>
    <numFmt numFmtId="166" formatCode="0.0"/>
    <numFmt numFmtId="167" formatCode="#&quot; &quot;?/2"/>
    <numFmt numFmtId="168" formatCode="#&quot; &quot;?/4"/>
    <numFmt numFmtId="169" formatCode="&quot;B-0&quot;0"/>
    <numFmt numFmtId="170" formatCode="&quot;0&quot;0"/>
    <numFmt numFmtId="171" formatCode="d\-mmm\-yy"/>
    <numFmt numFmtId="172" formatCode="&quot;0&quot;0000"/>
    <numFmt numFmtId="173" formatCode="&quot;0&quot;0&quot;*&quot;"/>
    <numFmt numFmtId="174" formatCode="0&quot;*&quot;"/>
    <numFmt numFmtId="175" formatCode="&quot;LB-0&quot;0"/>
    <numFmt numFmtId="176" formatCode="&quot;LB-0&quot;0&quot;*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"/>
    <numFmt numFmtId="181" formatCode="#,##0_р_."/>
  </numFmts>
  <fonts count="4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10"/>
      <color indexed="9"/>
      <name val="Arial Cyr"/>
      <family val="2"/>
    </font>
    <font>
      <b/>
      <sz val="8"/>
      <color indexed="9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b/>
      <sz val="9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2"/>
      <name val="Arial Cyr"/>
      <family val="2"/>
    </font>
    <font>
      <b/>
      <sz val="12"/>
      <color indexed="18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sz val="8"/>
      <color indexed="9"/>
      <name val="Arial"/>
      <family val="0"/>
    </font>
    <font>
      <b/>
      <sz val="11"/>
      <color indexed="16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9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6"/>
      <name val="Arial"/>
      <family val="0"/>
    </font>
    <font>
      <sz val="16"/>
      <name val="Arial Cyr"/>
      <family val="0"/>
    </font>
    <font>
      <b/>
      <sz val="9"/>
      <color indexed="12"/>
      <name val="Arial"/>
      <family val="2"/>
    </font>
    <font>
      <sz val="8"/>
      <color indexed="23"/>
      <name val="Tahoma"/>
      <family val="2"/>
    </font>
    <font>
      <b/>
      <sz val="9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15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right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2" fontId="16" fillId="0" borderId="8" xfId="0" applyNumberFormat="1" applyFont="1" applyBorder="1" applyAlignment="1">
      <alignment horizontal="right" wrapText="1"/>
    </xf>
    <xf numFmtId="2" fontId="16" fillId="0" borderId="0" xfId="0" applyNumberFormat="1" applyFont="1" applyFill="1" applyBorder="1" applyAlignment="1">
      <alignment horizontal="right" wrapText="1"/>
    </xf>
    <xf numFmtId="0" fontId="13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right" wrapText="1"/>
    </xf>
    <xf numFmtId="0" fontId="13" fillId="0" borderId="1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2" fontId="16" fillId="0" borderId="13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8" fillId="0" borderId="15" xfId="18" applyFont="1" applyBorder="1" applyAlignment="1">
      <alignment horizontal="center" wrapText="1"/>
      <protection/>
    </xf>
    <xf numFmtId="0" fontId="18" fillId="0" borderId="18" xfId="19" applyFont="1" applyBorder="1" applyAlignment="1">
      <alignment horizontal="center" vertical="top" wrapText="1"/>
      <protection/>
    </xf>
    <xf numFmtId="0" fontId="18" fillId="0" borderId="3" xfId="18" applyFont="1" applyFill="1" applyBorder="1" applyAlignment="1">
      <alignment horizontal="center" vertical="center" wrapText="1"/>
      <protection/>
    </xf>
    <xf numFmtId="2" fontId="15" fillId="0" borderId="8" xfId="18" applyNumberFormat="1" applyFont="1" applyFill="1" applyBorder="1" applyAlignment="1">
      <alignment horizontal="right" vertical="center" wrapText="1"/>
      <protection/>
    </xf>
    <xf numFmtId="2" fontId="15" fillId="0" borderId="0" xfId="18" applyNumberFormat="1" applyFont="1" applyFill="1" applyBorder="1" applyAlignment="1">
      <alignment horizontal="right" vertical="center" wrapText="1"/>
      <protection/>
    </xf>
    <xf numFmtId="0" fontId="18" fillId="0" borderId="17" xfId="18" applyFont="1" applyBorder="1" applyAlignment="1">
      <alignment horizontal="center" wrapText="1"/>
      <protection/>
    </xf>
    <xf numFmtId="0" fontId="18" fillId="0" borderId="1" xfId="18" applyFont="1" applyFill="1" applyBorder="1" applyAlignment="1">
      <alignment horizontal="center" vertical="center" wrapText="1"/>
      <protection/>
    </xf>
    <xf numFmtId="2" fontId="15" fillId="0" borderId="10" xfId="18" applyNumberFormat="1" applyFont="1" applyFill="1" applyBorder="1" applyAlignment="1">
      <alignment horizontal="right" vertical="center" wrapText="1"/>
      <protection/>
    </xf>
    <xf numFmtId="0" fontId="18" fillId="0" borderId="11" xfId="18" applyFont="1" applyBorder="1" applyAlignment="1">
      <alignment horizontal="center" wrapText="1"/>
      <protection/>
    </xf>
    <xf numFmtId="49" fontId="18" fillId="0" borderId="1" xfId="19" applyNumberFormat="1" applyFont="1" applyBorder="1" applyAlignment="1">
      <alignment horizontal="center" vertical="center" wrapText="1"/>
      <protection/>
    </xf>
    <xf numFmtId="2" fontId="15" fillId="0" borderId="10" xfId="19" applyNumberFormat="1" applyFont="1" applyBorder="1" applyAlignment="1">
      <alignment horizontal="right" vertical="center" wrapText="1"/>
      <protection/>
    </xf>
    <xf numFmtId="2" fontId="15" fillId="0" borderId="0" xfId="19" applyNumberFormat="1" applyFont="1" applyFill="1" applyBorder="1" applyAlignment="1">
      <alignment horizontal="right" vertical="center" wrapText="1"/>
      <protection/>
    </xf>
    <xf numFmtId="0" fontId="13" fillId="0" borderId="2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right" wrapText="1"/>
    </xf>
    <xf numFmtId="0" fontId="18" fillId="0" borderId="16" xfId="18" applyFont="1" applyBorder="1" applyAlignment="1">
      <alignment horizontal="center" wrapText="1"/>
      <protection/>
    </xf>
    <xf numFmtId="0" fontId="18" fillId="0" borderId="12" xfId="18" applyFont="1" applyBorder="1" applyAlignment="1">
      <alignment horizontal="center" wrapText="1"/>
      <protection/>
    </xf>
    <xf numFmtId="49" fontId="18" fillId="0" borderId="2" xfId="19" applyNumberFormat="1" applyFont="1" applyBorder="1" applyAlignment="1">
      <alignment horizontal="center" vertical="center" wrapText="1"/>
      <protection/>
    </xf>
    <xf numFmtId="2" fontId="15" fillId="0" borderId="13" xfId="19" applyNumberFormat="1" applyFont="1" applyBorder="1" applyAlignment="1">
      <alignment horizontal="right" vertical="center" wrapText="1"/>
      <protection/>
    </xf>
    <xf numFmtId="0" fontId="4" fillId="2" borderId="1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right" wrapText="1"/>
    </xf>
    <xf numFmtId="0" fontId="18" fillId="0" borderId="11" xfId="18" applyFont="1" applyBorder="1" applyAlignment="1">
      <alignment horizontal="center" wrapText="1"/>
      <protection/>
    </xf>
    <xf numFmtId="0" fontId="18" fillId="0" borderId="3" xfId="18" applyFont="1" applyBorder="1" applyAlignment="1">
      <alignment horizontal="center" vertical="center" wrapText="1"/>
      <protection/>
    </xf>
    <xf numFmtId="2" fontId="15" fillId="0" borderId="8" xfId="18" applyNumberFormat="1" applyFont="1" applyBorder="1" applyAlignment="1">
      <alignment horizontal="right" vertical="center" wrapText="1"/>
      <protection/>
    </xf>
    <xf numFmtId="0" fontId="18" fillId="0" borderId="12" xfId="18" applyFont="1" applyBorder="1" applyAlignment="1">
      <alignment horizontal="center" wrapText="1"/>
      <protection/>
    </xf>
    <xf numFmtId="0" fontId="18" fillId="0" borderId="19" xfId="19" applyFont="1" applyBorder="1" applyAlignment="1">
      <alignment horizontal="center" vertical="top" wrapText="1"/>
      <protection/>
    </xf>
    <xf numFmtId="0" fontId="18" fillId="0" borderId="2" xfId="18" applyFont="1" applyFill="1" applyBorder="1" applyAlignment="1">
      <alignment horizontal="center" vertical="center" wrapText="1"/>
      <protection/>
    </xf>
    <xf numFmtId="2" fontId="15" fillId="0" borderId="13" xfId="18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indent="15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1" fontId="4" fillId="3" borderId="20" xfId="0" applyNumberFormat="1" applyFont="1" applyFill="1" applyBorder="1" applyAlignment="1">
      <alignment horizontal="center" wrapText="1"/>
    </xf>
    <xf numFmtId="1" fontId="4" fillId="3" borderId="20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/>
    </xf>
    <xf numFmtId="49" fontId="18" fillId="4" borderId="21" xfId="0" applyNumberFormat="1" applyFont="1" applyFill="1" applyBorder="1" applyAlignment="1">
      <alignment horizontal="center" vertical="center"/>
    </xf>
    <xf numFmtId="49" fontId="18" fillId="4" borderId="22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5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17" fillId="0" borderId="2" xfId="0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7" xfId="0" applyFont="1" applyFill="1" applyBorder="1" applyAlignment="1">
      <alignment vertical="top" wrapText="1"/>
    </xf>
    <xf numFmtId="0" fontId="17" fillId="0" borderId="18" xfId="0" applyFont="1" applyFill="1" applyBorder="1" applyAlignment="1">
      <alignment horizontal="center" vertical="top" wrapText="1"/>
    </xf>
    <xf numFmtId="2" fontId="17" fillId="0" borderId="24" xfId="0" applyNumberFormat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horizontal="center" vertical="top" wrapText="1"/>
    </xf>
    <xf numFmtId="2" fontId="17" fillId="0" borderId="26" xfId="0" applyNumberFormat="1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31" fillId="6" borderId="7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5" borderId="9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7" fillId="3" borderId="20" xfId="0" applyNumberFormat="1" applyFont="1" applyFill="1" applyBorder="1" applyAlignment="1">
      <alignment horizontal="center" wrapText="1"/>
    </xf>
    <xf numFmtId="1" fontId="7" fillId="3" borderId="3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181" fontId="2" fillId="0" borderId="2" xfId="0" applyNumberFormat="1" applyFont="1" applyFill="1" applyBorder="1" applyAlignment="1">
      <alignment horizontal="center"/>
    </xf>
    <xf numFmtId="49" fontId="18" fillId="5" borderId="21" xfId="0" applyNumberFormat="1" applyFont="1" applyFill="1" applyBorder="1" applyAlignment="1">
      <alignment horizontal="center" vertical="center"/>
    </xf>
    <xf numFmtId="49" fontId="18" fillId="5" borderId="35" xfId="0" applyNumberFormat="1" applyFont="1" applyFill="1" applyBorder="1" applyAlignment="1">
      <alignment horizontal="center" vertical="center"/>
    </xf>
    <xf numFmtId="49" fontId="18" fillId="5" borderId="36" xfId="0" applyNumberFormat="1" applyFont="1" applyFill="1" applyBorder="1" applyAlignment="1">
      <alignment horizontal="center" vertical="center"/>
    </xf>
    <xf numFmtId="4" fontId="27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2" fontId="15" fillId="4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4" fontId="27" fillId="5" borderId="33" xfId="0" applyNumberFormat="1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2" fillId="7" borderId="28" xfId="0" applyFont="1" applyFill="1" applyBorder="1" applyAlignment="1">
      <alignment/>
    </xf>
    <xf numFmtId="0" fontId="12" fillId="7" borderId="28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12" fillId="7" borderId="28" xfId="0" applyFont="1" applyFill="1" applyBorder="1" applyAlignment="1">
      <alignment/>
    </xf>
    <xf numFmtId="0" fontId="34" fillId="0" borderId="17" xfId="0" applyFont="1" applyFill="1" applyBorder="1" applyAlignment="1">
      <alignment horizontal="center" vertical="center"/>
    </xf>
    <xf numFmtId="2" fontId="35" fillId="0" borderId="4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4" fillId="0" borderId="9" xfId="0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2" fontId="35" fillId="5" borderId="10" xfId="0" applyNumberFormat="1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2" fontId="35" fillId="5" borderId="41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2" fontId="35" fillId="0" borderId="4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" fontId="35" fillId="0" borderId="13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2" fontId="35" fillId="0" borderId="8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5" borderId="38" xfId="0" applyFont="1" applyFill="1" applyBorder="1" applyAlignment="1">
      <alignment horizontal="center" vertical="center"/>
    </xf>
    <xf numFmtId="2" fontId="35" fillId="5" borderId="42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5" borderId="36" xfId="0" applyFont="1" applyFill="1" applyBorder="1" applyAlignment="1">
      <alignment horizontal="center" vertical="center"/>
    </xf>
    <xf numFmtId="0" fontId="34" fillId="8" borderId="36" xfId="0" applyFont="1" applyFill="1" applyBorder="1" applyAlignment="1">
      <alignment horizontal="center" vertical="center"/>
    </xf>
    <xf numFmtId="2" fontId="35" fillId="8" borderId="10" xfId="0" applyNumberFormat="1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/>
    </xf>
    <xf numFmtId="2" fontId="35" fillId="5" borderId="13" xfId="0" applyNumberFormat="1" applyFont="1" applyFill="1" applyBorder="1" applyAlignment="1">
      <alignment horizontal="center" vertical="center"/>
    </xf>
    <xf numFmtId="0" fontId="34" fillId="5" borderId="43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2" fontId="35" fillId="0" borderId="34" xfId="0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2" fontId="35" fillId="0" borderId="44" xfId="0" applyNumberFormat="1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2" fontId="35" fillId="5" borderId="45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24" fillId="9" borderId="46" xfId="0" applyNumberFormat="1" applyFont="1" applyFill="1" applyBorder="1" applyAlignment="1">
      <alignment horizontal="center" vertical="center"/>
    </xf>
    <xf numFmtId="49" fontId="18" fillId="10" borderId="47" xfId="0" applyNumberFormat="1" applyFont="1" applyFill="1" applyBorder="1" applyAlignment="1">
      <alignment horizontal="center" vertical="center"/>
    </xf>
    <xf numFmtId="49" fontId="18" fillId="10" borderId="7" xfId="0" applyNumberFormat="1" applyFont="1" applyFill="1" applyBorder="1" applyAlignment="1">
      <alignment horizontal="center" vertical="center"/>
    </xf>
    <xf numFmtId="49" fontId="18" fillId="10" borderId="8" xfId="0" applyNumberFormat="1" applyFont="1" applyFill="1" applyBorder="1" applyAlignment="1">
      <alignment horizontal="center" vertical="center"/>
    </xf>
    <xf numFmtId="4" fontId="27" fillId="0" borderId="9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 vertical="center"/>
    </xf>
    <xf numFmtId="4" fontId="27" fillId="5" borderId="9" xfId="0" applyNumberFormat="1" applyFont="1" applyFill="1" applyBorder="1" applyAlignment="1">
      <alignment horizontal="center" vertical="center"/>
    </xf>
    <xf numFmtId="4" fontId="27" fillId="5" borderId="1" xfId="0" applyNumberFormat="1" applyFont="1" applyFill="1" applyBorder="1" applyAlignment="1">
      <alignment horizontal="center" vertical="center"/>
    </xf>
    <xf numFmtId="2" fontId="27" fillId="4" borderId="9" xfId="0" applyNumberFormat="1" applyFont="1" applyFill="1" applyBorder="1" applyAlignment="1">
      <alignment horizontal="center" vertical="center"/>
    </xf>
    <xf numFmtId="2" fontId="27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8" fillId="11" borderId="48" xfId="0" applyNumberFormat="1" applyFont="1" applyFill="1" applyBorder="1" applyAlignment="1">
      <alignment horizontal="center" vertical="center"/>
    </xf>
    <xf numFmtId="4" fontId="27" fillId="5" borderId="9" xfId="0" applyNumberFormat="1" applyFont="1" applyFill="1" applyBorder="1" applyAlignment="1">
      <alignment horizontal="center" vertical="center"/>
    </xf>
    <xf numFmtId="49" fontId="17" fillId="11" borderId="41" xfId="0" applyNumberFormat="1" applyFont="1" applyFill="1" applyBorder="1" applyAlignment="1">
      <alignment horizontal="center" vertical="center"/>
    </xf>
    <xf numFmtId="49" fontId="17" fillId="11" borderId="17" xfId="0" applyNumberFormat="1" applyFont="1" applyFill="1" applyBorder="1" applyAlignment="1">
      <alignment horizontal="center" vertical="center"/>
    </xf>
    <xf numFmtId="49" fontId="17" fillId="11" borderId="41" xfId="0" applyNumberFormat="1" applyFont="1" applyFill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" fontId="27" fillId="0" borderId="9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27" fillId="5" borderId="1" xfId="0" applyNumberFormat="1" applyFont="1" applyFill="1" applyBorder="1" applyAlignment="1">
      <alignment horizontal="center" vertical="center"/>
    </xf>
    <xf numFmtId="2" fontId="27" fillId="5" borderId="9" xfId="0" applyNumberFormat="1" applyFont="1" applyFill="1" applyBorder="1" applyAlignment="1">
      <alignment horizontal="center" vertical="center"/>
    </xf>
    <xf numFmtId="2" fontId="27" fillId="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" fontId="27" fillId="0" borderId="36" xfId="0" applyNumberFormat="1" applyFont="1" applyBorder="1" applyAlignment="1">
      <alignment horizontal="center" vertical="center"/>
    </xf>
    <xf numFmtId="49" fontId="18" fillId="5" borderId="22" xfId="0" applyNumberFormat="1" applyFont="1" applyFill="1" applyBorder="1" applyAlignment="1">
      <alignment horizontal="center" vertical="center"/>
    </xf>
    <xf numFmtId="4" fontId="27" fillId="5" borderId="14" xfId="0" applyNumberFormat="1" applyFont="1" applyFill="1" applyBorder="1" applyAlignment="1">
      <alignment horizontal="center" vertical="center"/>
    </xf>
    <xf numFmtId="2" fontId="27" fillId="5" borderId="13" xfId="0" applyNumberFormat="1" applyFont="1" applyFill="1" applyBorder="1" applyAlignment="1">
      <alignment horizontal="center" vertical="center"/>
    </xf>
    <xf numFmtId="2" fontId="27" fillId="5" borderId="14" xfId="0" applyNumberFormat="1" applyFont="1" applyFill="1" applyBorder="1" applyAlignment="1">
      <alignment horizontal="center" vertical="center"/>
    </xf>
    <xf numFmtId="2" fontId="27" fillId="5" borderId="13" xfId="0" applyNumberFormat="1" applyFont="1" applyFill="1" applyBorder="1" applyAlignment="1">
      <alignment horizontal="center" vertical="center"/>
    </xf>
    <xf numFmtId="49" fontId="18" fillId="4" borderId="49" xfId="0" applyNumberFormat="1" applyFont="1" applyFill="1" applyBorder="1" applyAlignment="1">
      <alignment horizontal="center" vertical="center"/>
    </xf>
    <xf numFmtId="4" fontId="27" fillId="5" borderId="36" xfId="0" applyNumberFormat="1" applyFont="1" applyFill="1" applyBorder="1" applyAlignment="1">
      <alignment horizontal="center" vertical="center"/>
    </xf>
    <xf numFmtId="2" fontId="27" fillId="4" borderId="14" xfId="0" applyNumberFormat="1" applyFont="1" applyFill="1" applyBorder="1" applyAlignment="1">
      <alignment horizontal="center" vertical="center"/>
    </xf>
    <xf numFmtId="2" fontId="27" fillId="4" borderId="13" xfId="0" applyNumberFormat="1" applyFont="1" applyFill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49" fontId="18" fillId="5" borderId="22" xfId="0" applyNumberFormat="1" applyFont="1" applyFill="1" applyBorder="1" applyAlignment="1">
      <alignment horizontal="center" vertical="center"/>
    </xf>
    <xf numFmtId="4" fontId="27" fillId="5" borderId="14" xfId="0" applyNumberFormat="1" applyFont="1" applyFill="1" applyBorder="1" applyAlignment="1">
      <alignment horizontal="center" vertical="center"/>
    </xf>
    <xf numFmtId="49" fontId="18" fillId="0" borderId="4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18" fillId="5" borderId="49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4" fontId="27" fillId="0" borderId="36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9" fontId="18" fillId="5" borderId="49" xfId="0" applyNumberFormat="1" applyFont="1" applyFill="1" applyBorder="1" applyAlignment="1">
      <alignment horizontal="center" vertical="center"/>
    </xf>
    <xf numFmtId="49" fontId="18" fillId="0" borderId="50" xfId="0" applyNumberFormat="1" applyFont="1" applyFill="1" applyBorder="1" applyAlignment="1">
      <alignment horizontal="center" vertical="center"/>
    </xf>
    <xf numFmtId="49" fontId="18" fillId="4" borderId="30" xfId="0" applyNumberFormat="1" applyFont="1" applyFill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/>
    </xf>
    <xf numFmtId="4" fontId="27" fillId="5" borderId="36" xfId="0" applyNumberFormat="1" applyFont="1" applyFill="1" applyBorder="1" applyAlignment="1">
      <alignment horizontal="center" vertical="center"/>
    </xf>
    <xf numFmtId="2" fontId="27" fillId="5" borderId="9" xfId="0" applyNumberFormat="1" applyFont="1" applyFill="1" applyBorder="1" applyAlignment="1">
      <alignment horizontal="center" vertical="center"/>
    </xf>
    <xf numFmtId="2" fontId="27" fillId="5" borderId="10" xfId="0" applyNumberFormat="1" applyFont="1" applyFill="1" applyBorder="1" applyAlignment="1">
      <alignment horizontal="center" vertical="center"/>
    </xf>
    <xf numFmtId="4" fontId="27" fillId="0" borderId="36" xfId="0" applyNumberFormat="1" applyFont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2" fontId="27" fillId="5" borderId="3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49" fontId="18" fillId="11" borderId="17" xfId="0" applyNumberFormat="1" applyFont="1" applyFill="1" applyBorder="1" applyAlignment="1">
      <alignment horizontal="center" vertical="center"/>
    </xf>
    <xf numFmtId="2" fontId="27" fillId="5" borderId="41" xfId="0" applyNumberFormat="1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/>
    </xf>
    <xf numFmtId="2" fontId="27" fillId="5" borderId="52" xfId="0" applyNumberFormat="1" applyFont="1" applyFill="1" applyBorder="1" applyAlignment="1">
      <alignment horizontal="center" vertical="center"/>
    </xf>
    <xf numFmtId="2" fontId="27" fillId="5" borderId="53" xfId="0" applyNumberFormat="1" applyFont="1" applyFill="1" applyBorder="1" applyAlignment="1">
      <alignment horizontal="center" vertical="center"/>
    </xf>
    <xf numFmtId="2" fontId="27" fillId="5" borderId="11" xfId="0" applyNumberFormat="1" applyFont="1" applyFill="1" applyBorder="1" applyAlignment="1">
      <alignment horizontal="center" vertical="center"/>
    </xf>
    <xf numFmtId="2" fontId="27" fillId="5" borderId="34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2" fontId="27" fillId="0" borderId="52" xfId="0" applyNumberFormat="1" applyFont="1" applyFill="1" applyBorder="1" applyAlignment="1">
      <alignment horizontal="center" vertical="center"/>
    </xf>
    <xf numFmtId="2" fontId="27" fillId="0" borderId="53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27" fillId="0" borderId="34" xfId="0" applyNumberFormat="1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2" fontId="15" fillId="5" borderId="9" xfId="0" applyNumberFormat="1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" fontId="27" fillId="0" borderId="25" xfId="0" applyNumberFormat="1" applyFont="1" applyFill="1" applyBorder="1" applyAlignment="1">
      <alignment horizontal="center" vertical="center"/>
    </xf>
    <xf numFmtId="4" fontId="27" fillId="0" borderId="54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27" fillId="0" borderId="42" xfId="0" applyNumberFormat="1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27" fillId="0" borderId="34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8" fillId="0" borderId="21" xfId="0" applyNumberFormat="1" applyFont="1" applyBorder="1" applyAlignment="1">
      <alignment horizontal="center" vertical="center"/>
    </xf>
    <xf numFmtId="2" fontId="39" fillId="0" borderId="9" xfId="0" applyNumberFormat="1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/>
    </xf>
    <xf numFmtId="4" fontId="27" fillId="5" borderId="11" xfId="0" applyNumberFormat="1" applyFont="1" applyFill="1" applyBorder="1" applyAlignment="1">
      <alignment horizontal="center" vertical="center"/>
    </xf>
    <xf numFmtId="4" fontId="27" fillId="5" borderId="56" xfId="0" applyNumberFormat="1" applyFont="1" applyFill="1" applyBorder="1" applyAlignment="1">
      <alignment horizontal="center" vertical="center"/>
    </xf>
    <xf numFmtId="2" fontId="27" fillId="4" borderId="11" xfId="0" applyNumberFormat="1" applyFont="1" applyFill="1" applyBorder="1" applyAlignment="1">
      <alignment horizontal="center" vertical="center"/>
    </xf>
    <xf numFmtId="2" fontId="27" fillId="4" borderId="34" xfId="0" applyNumberFormat="1" applyFont="1" applyFill="1" applyBorder="1" applyAlignment="1">
      <alignment horizontal="center" vertical="center"/>
    </xf>
    <xf numFmtId="2" fontId="15" fillId="4" borderId="11" xfId="0" applyNumberFormat="1" applyFont="1" applyFill="1" applyBorder="1" applyAlignment="1">
      <alignment horizontal="center" vertical="center"/>
    </xf>
    <xf numFmtId="2" fontId="27" fillId="5" borderId="34" xfId="0" applyNumberFormat="1" applyFont="1" applyFill="1" applyBorder="1" applyAlignment="1">
      <alignment horizontal="center" vertical="center"/>
    </xf>
    <xf numFmtId="2" fontId="39" fillId="4" borderId="9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15" fillId="0" borderId="14" xfId="0" applyNumberFormat="1" applyFont="1" applyBorder="1" applyAlignment="1">
      <alignment horizontal="center" vertical="center"/>
    </xf>
    <xf numFmtId="4" fontId="41" fillId="0" borderId="2" xfId="0" applyNumberFormat="1" applyFont="1" applyBorder="1" applyAlignment="1">
      <alignment horizontal="center" vertical="center"/>
    </xf>
    <xf numFmtId="2" fontId="41" fillId="0" borderId="14" xfId="0" applyNumberFormat="1" applyFont="1" applyFill="1" applyBorder="1" applyAlignment="1">
      <alignment horizontal="center" vertical="center"/>
    </xf>
    <xf numFmtId="49" fontId="18" fillId="4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18" fillId="4" borderId="50" xfId="0" applyNumberFormat="1" applyFont="1" applyFill="1" applyBorder="1" applyAlignment="1">
      <alignment horizontal="center" vertical="center"/>
    </xf>
    <xf numFmtId="2" fontId="27" fillId="4" borderId="36" xfId="0" applyNumberFormat="1" applyFont="1" applyFill="1" applyBorder="1" applyAlignment="1">
      <alignment horizontal="center" vertical="center"/>
    </xf>
    <xf numFmtId="2" fontId="27" fillId="4" borderId="19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18" fillId="10" borderId="26" xfId="0" applyNumberFormat="1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7" fillId="5" borderId="10" xfId="0" applyNumberFormat="1" applyFont="1" applyFill="1" applyBorder="1" applyAlignment="1">
      <alignment horizontal="center" vertical="center"/>
    </xf>
    <xf numFmtId="49" fontId="18" fillId="4" borderId="22" xfId="0" applyNumberFormat="1" applyFont="1" applyFill="1" applyBorder="1" applyAlignment="1">
      <alignment horizontal="center" vertical="center"/>
    </xf>
    <xf numFmtId="49" fontId="18" fillId="10" borderId="28" xfId="0" applyNumberFormat="1" applyFont="1" applyFill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2" fontId="15" fillId="0" borderId="36" xfId="0" applyNumberFormat="1" applyFont="1" applyFill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2" fontId="15" fillId="4" borderId="21" xfId="0" applyNumberFormat="1" applyFont="1" applyFill="1" applyBorder="1" applyAlignment="1">
      <alignment horizontal="center" vertical="center"/>
    </xf>
    <xf numFmtId="2" fontId="15" fillId="4" borderId="36" xfId="0" applyNumberFormat="1" applyFont="1" applyFill="1" applyBorder="1" applyAlignment="1">
      <alignment horizontal="center" vertical="center"/>
    </xf>
    <xf numFmtId="4" fontId="27" fillId="5" borderId="23" xfId="0" applyNumberFormat="1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49" fontId="18" fillId="10" borderId="21" xfId="0" applyNumberFormat="1" applyFont="1" applyFill="1" applyBorder="1" applyAlignment="1">
      <alignment horizontal="center" vertical="center"/>
    </xf>
    <xf numFmtId="49" fontId="18" fillId="10" borderId="35" xfId="0" applyNumberFormat="1" applyFont="1" applyFill="1" applyBorder="1" applyAlignment="1">
      <alignment horizontal="center" vertical="center"/>
    </xf>
    <xf numFmtId="49" fontId="18" fillId="10" borderId="36" xfId="0" applyNumberFormat="1" applyFont="1" applyFill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49" fontId="18" fillId="10" borderId="47" xfId="0" applyNumberFormat="1" applyFont="1" applyFill="1" applyBorder="1" applyAlignment="1">
      <alignment horizontal="center" vertical="center"/>
    </xf>
    <xf numFmtId="49" fontId="18" fillId="10" borderId="18" xfId="0" applyNumberFormat="1" applyFont="1" applyFill="1" applyBorder="1" applyAlignment="1">
      <alignment horizontal="center" vertical="center"/>
    </xf>
    <xf numFmtId="49" fontId="18" fillId="10" borderId="32" xfId="0" applyNumberFormat="1" applyFont="1" applyFill="1" applyBorder="1" applyAlignment="1">
      <alignment horizontal="center" vertical="center"/>
    </xf>
    <xf numFmtId="49" fontId="18" fillId="10" borderId="24" xfId="0" applyNumberFormat="1" applyFont="1" applyFill="1" applyBorder="1" applyAlignment="1">
      <alignment horizontal="center" vertical="center"/>
    </xf>
    <xf numFmtId="49" fontId="24" fillId="9" borderId="47" xfId="0" applyNumberFormat="1" applyFont="1" applyFill="1" applyBorder="1" applyAlignment="1">
      <alignment horizontal="center" vertical="center"/>
    </xf>
    <xf numFmtId="49" fontId="24" fillId="9" borderId="61" xfId="0" applyNumberFormat="1" applyFont="1" applyFill="1" applyBorder="1" applyAlignment="1">
      <alignment horizontal="center" vertical="center"/>
    </xf>
    <xf numFmtId="49" fontId="24" fillId="9" borderId="18" xfId="0" applyNumberFormat="1" applyFont="1" applyFill="1" applyBorder="1" applyAlignment="1">
      <alignment horizontal="center" vertical="center"/>
    </xf>
    <xf numFmtId="49" fontId="24" fillId="9" borderId="54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vertical="center"/>
    </xf>
    <xf numFmtId="2" fontId="27" fillId="5" borderId="22" xfId="0" applyNumberFormat="1" applyFont="1" applyFill="1" applyBorder="1" applyAlignment="1">
      <alignment horizontal="center" vertical="center"/>
    </xf>
    <xf numFmtId="2" fontId="14" fillId="5" borderId="39" xfId="0" applyNumberFormat="1" applyFont="1" applyFill="1" applyBorder="1" applyAlignment="1">
      <alignment horizontal="center" vertical="center"/>
    </xf>
    <xf numFmtId="49" fontId="31" fillId="12" borderId="58" xfId="0" applyNumberFormat="1" applyFont="1" applyFill="1" applyBorder="1" applyAlignment="1">
      <alignment horizontal="center" vertical="center"/>
    </xf>
    <xf numFmtId="49" fontId="31" fillId="12" borderId="59" xfId="0" applyNumberFormat="1" applyFont="1" applyFill="1" applyBorder="1" applyAlignment="1">
      <alignment horizontal="center" vertical="center"/>
    </xf>
    <xf numFmtId="49" fontId="31" fillId="12" borderId="60" xfId="0" applyNumberFormat="1" applyFont="1" applyFill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49" fontId="24" fillId="9" borderId="58" xfId="0" applyNumberFormat="1" applyFont="1" applyFill="1" applyBorder="1" applyAlignment="1">
      <alignment horizontal="center" vertical="center"/>
    </xf>
    <xf numFmtId="49" fontId="24" fillId="9" borderId="59" xfId="0" applyNumberFormat="1" applyFont="1" applyFill="1" applyBorder="1" applyAlignment="1">
      <alignment horizontal="center" vertical="center"/>
    </xf>
    <xf numFmtId="49" fontId="24" fillId="9" borderId="60" xfId="0" applyNumberFormat="1" applyFont="1" applyFill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2" fontId="14" fillId="0" borderId="57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49" fontId="27" fillId="0" borderId="6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27" fillId="5" borderId="21" xfId="0" applyNumberFormat="1" applyFont="1" applyFill="1" applyBorder="1" applyAlignment="1">
      <alignment horizontal="center" vertical="center"/>
    </xf>
    <xf numFmtId="2" fontId="14" fillId="5" borderId="57" xfId="0" applyNumberFormat="1" applyFont="1" applyFill="1" applyBorder="1" applyAlignment="1">
      <alignment horizontal="center" vertical="center"/>
    </xf>
    <xf numFmtId="49" fontId="18" fillId="0" borderId="63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2" fontId="27" fillId="0" borderId="36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0" fontId="18" fillId="7" borderId="47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7" fillId="5" borderId="36" xfId="0" applyNumberFormat="1" applyFont="1" applyFill="1" applyBorder="1" applyAlignment="1">
      <alignment horizontal="center" vertical="center"/>
    </xf>
    <xf numFmtId="49" fontId="24" fillId="9" borderId="15" xfId="0" applyNumberFormat="1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49" fontId="24" fillId="9" borderId="6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24" fillId="9" borderId="66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25" xfId="0" applyBorder="1" applyAlignment="1">
      <alignment/>
    </xf>
    <xf numFmtId="49" fontId="18" fillId="10" borderId="9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49" fontId="18" fillId="0" borderId="63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" fontId="27" fillId="0" borderId="21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27" fillId="5" borderId="22" xfId="0" applyNumberFormat="1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4" fontId="27" fillId="5" borderId="21" xfId="0" applyNumberFormat="1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1" fillId="12" borderId="6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64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9" fontId="31" fillId="12" borderId="46" xfId="0" applyNumberFormat="1" applyFont="1" applyFill="1" applyBorder="1" applyAlignment="1">
      <alignment horizontal="center" vertical="center"/>
    </xf>
    <xf numFmtId="49" fontId="31" fillId="12" borderId="63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wrapText="1"/>
    </xf>
    <xf numFmtId="0" fontId="38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>
      <alignment vertical="center"/>
    </xf>
    <xf numFmtId="49" fontId="24" fillId="9" borderId="67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8" fillId="0" borderId="18" xfId="19" applyFont="1" applyBorder="1" applyAlignment="1">
      <alignment horizontal="center" vertical="top" wrapText="1"/>
      <protection/>
    </xf>
    <xf numFmtId="0" fontId="0" fillId="0" borderId="36" xfId="0" applyBorder="1" applyAlignment="1">
      <alignment horizontal="center" wrapText="1"/>
    </xf>
    <xf numFmtId="0" fontId="18" fillId="0" borderId="36" xfId="19" applyFont="1" applyBorder="1" applyAlignment="1">
      <alignment horizontal="center" vertical="top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69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49" fontId="12" fillId="0" borderId="31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2" fontId="32" fillId="0" borderId="64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33" fillId="0" borderId="64" xfId="0" applyFont="1" applyBorder="1" applyAlignment="1">
      <alignment horizontal="center"/>
    </xf>
    <xf numFmtId="49" fontId="12" fillId="0" borderId="5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2" fillId="0" borderId="0" xfId="0" applyFont="1" applyAlignment="1">
      <alignment/>
    </xf>
    <xf numFmtId="0" fontId="17" fillId="0" borderId="2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31" fillId="6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wrapText="1"/>
    </xf>
    <xf numFmtId="1" fontId="4" fillId="3" borderId="31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" fontId="14" fillId="0" borderId="71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textRotation="90"/>
    </xf>
    <xf numFmtId="0" fontId="14" fillId="0" borderId="1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5" fillId="8" borderId="0" xfId="0" applyFont="1" applyFill="1" applyAlignment="1">
      <alignment/>
    </xf>
    <xf numFmtId="0" fontId="0" fillId="8" borderId="0" xfId="0" applyFill="1" applyAlignment="1">
      <alignment/>
    </xf>
    <xf numFmtId="0" fontId="5" fillId="8" borderId="0" xfId="0" applyFont="1" applyFill="1" applyAlignment="1">
      <alignment horizontal="center"/>
    </xf>
    <xf numFmtId="0" fontId="8" fillId="8" borderId="0" xfId="15" applyFont="1" applyFill="1" applyAlignment="1">
      <alignment/>
    </xf>
    <xf numFmtId="0" fontId="8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27" fillId="5" borderId="4" xfId="0" applyFont="1" applyFill="1" applyBorder="1" applyAlignment="1">
      <alignment horizontal="center" vertical="top" wrapText="1"/>
    </xf>
    <xf numFmtId="0" fontId="27" fillId="5" borderId="72" xfId="0" applyFont="1" applyFill="1" applyBorder="1" applyAlignment="1">
      <alignment horizontal="center" vertical="top" wrapText="1"/>
    </xf>
    <xf numFmtId="0" fontId="27" fillId="5" borderId="60" xfId="0" applyFont="1" applyFill="1" applyBorder="1" applyAlignment="1">
      <alignment horizontal="center" vertical="top" wrapText="1"/>
    </xf>
  </cellXfs>
  <cellStyles count="10">
    <cellStyle name="Normal" xfId="0"/>
    <cellStyle name="Hyperlink" xfId="15"/>
    <cellStyle name="Currency" xfId="16"/>
    <cellStyle name="Currency [0]" xfId="17"/>
    <cellStyle name="Обычный_Zapornaj_armatura  ITAP" xfId="18"/>
    <cellStyle name="Обычный_Книга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52</xdr:row>
      <xdr:rowOff>0</xdr:rowOff>
    </xdr:from>
    <xdr:to>
      <xdr:col>0</xdr:col>
      <xdr:colOff>714375</xdr:colOff>
      <xdr:row>52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410700"/>
          <a:ext cx="4191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381000</xdr:colOff>
      <xdr:row>52</xdr:row>
      <xdr:rowOff>0</xdr:rowOff>
    </xdr:from>
    <xdr:to>
      <xdr:col>0</xdr:col>
      <xdr:colOff>714375</xdr:colOff>
      <xdr:row>52</xdr:row>
      <xdr:rowOff>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410700"/>
          <a:ext cx="3333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419100</xdr:colOff>
      <xdr:row>55</xdr:row>
      <xdr:rowOff>0</xdr:rowOff>
    </xdr:from>
    <xdr:to>
      <xdr:col>0</xdr:col>
      <xdr:colOff>714375</xdr:colOff>
      <xdr:row>55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99631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333375</xdr:colOff>
      <xdr:row>55</xdr:row>
      <xdr:rowOff>0</xdr:rowOff>
    </xdr:from>
    <xdr:to>
      <xdr:col>0</xdr:col>
      <xdr:colOff>714375</xdr:colOff>
      <xdr:row>55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9963150"/>
          <a:ext cx="381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314325</xdr:colOff>
      <xdr:row>55</xdr:row>
      <xdr:rowOff>0</xdr:rowOff>
    </xdr:from>
    <xdr:to>
      <xdr:col>0</xdr:col>
      <xdr:colOff>714375</xdr:colOff>
      <xdr:row>55</xdr:row>
      <xdr:rowOff>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963150"/>
          <a:ext cx="4000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257175</xdr:colOff>
      <xdr:row>55</xdr:row>
      <xdr:rowOff>0</xdr:rowOff>
    </xdr:from>
    <xdr:to>
      <xdr:col>0</xdr:col>
      <xdr:colOff>714375</xdr:colOff>
      <xdr:row>55</xdr:row>
      <xdr:rowOff>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99631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55</xdr:row>
      <xdr:rowOff>0</xdr:rowOff>
    </xdr:from>
    <xdr:to>
      <xdr:col>0</xdr:col>
      <xdr:colOff>714375</xdr:colOff>
      <xdr:row>55</xdr:row>
      <xdr:rowOff>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99631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56</xdr:row>
      <xdr:rowOff>0</xdr:rowOff>
    </xdr:from>
    <xdr:to>
      <xdr:col>0</xdr:col>
      <xdr:colOff>714375</xdr:colOff>
      <xdr:row>56</xdr:row>
      <xdr:rowOff>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144125"/>
          <a:ext cx="4191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381000</xdr:colOff>
      <xdr:row>56</xdr:row>
      <xdr:rowOff>0</xdr:rowOff>
    </xdr:from>
    <xdr:to>
      <xdr:col>0</xdr:col>
      <xdr:colOff>714375</xdr:colOff>
      <xdr:row>56</xdr:row>
      <xdr:rowOff>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144125"/>
          <a:ext cx="3333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419100</xdr:colOff>
      <xdr:row>51</xdr:row>
      <xdr:rowOff>0</xdr:rowOff>
    </xdr:from>
    <xdr:to>
      <xdr:col>5</xdr:col>
      <xdr:colOff>781050</xdr:colOff>
      <xdr:row>51</xdr:row>
      <xdr:rowOff>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9229725"/>
          <a:ext cx="3619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333375</xdr:colOff>
      <xdr:row>51</xdr:row>
      <xdr:rowOff>0</xdr:rowOff>
    </xdr:from>
    <xdr:to>
      <xdr:col>5</xdr:col>
      <xdr:colOff>771525</xdr:colOff>
      <xdr:row>51</xdr:row>
      <xdr:rowOff>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9229725"/>
          <a:ext cx="4381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314325</xdr:colOff>
      <xdr:row>51</xdr:row>
      <xdr:rowOff>0</xdr:rowOff>
    </xdr:from>
    <xdr:to>
      <xdr:col>5</xdr:col>
      <xdr:colOff>781050</xdr:colOff>
      <xdr:row>51</xdr:row>
      <xdr:rowOff>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229725"/>
          <a:ext cx="466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257175</xdr:colOff>
      <xdr:row>51</xdr:row>
      <xdr:rowOff>0</xdr:rowOff>
    </xdr:from>
    <xdr:to>
      <xdr:col>5</xdr:col>
      <xdr:colOff>781050</xdr:colOff>
      <xdr:row>51</xdr:row>
      <xdr:rowOff>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67200" y="92297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51</xdr:row>
      <xdr:rowOff>0</xdr:rowOff>
    </xdr:from>
    <xdr:to>
      <xdr:col>5</xdr:col>
      <xdr:colOff>781050</xdr:colOff>
      <xdr:row>51</xdr:row>
      <xdr:rowOff>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71975" y="9229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68</xdr:row>
      <xdr:rowOff>0</xdr:rowOff>
    </xdr:from>
    <xdr:to>
      <xdr:col>0</xdr:col>
      <xdr:colOff>714375</xdr:colOff>
      <xdr:row>68</xdr:row>
      <xdr:rowOff>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658725"/>
          <a:ext cx="4191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314325</xdr:colOff>
      <xdr:row>68</xdr:row>
      <xdr:rowOff>0</xdr:rowOff>
    </xdr:from>
    <xdr:to>
      <xdr:col>5</xdr:col>
      <xdr:colOff>781050</xdr:colOff>
      <xdr:row>68</xdr:row>
      <xdr:rowOff>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2658725"/>
          <a:ext cx="4667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819150</xdr:colOff>
      <xdr:row>2</xdr:row>
      <xdr:rowOff>114300</xdr:rowOff>
    </xdr:from>
    <xdr:to>
      <xdr:col>7</xdr:col>
      <xdr:colOff>781050</xdr:colOff>
      <xdr:row>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66725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pane ySplit="2" topLeftCell="BM3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0" max="10" width="15.125" style="0" customWidth="1"/>
  </cols>
  <sheetData>
    <row r="1" spans="1:10" ht="15">
      <c r="A1" s="575" t="s">
        <v>119</v>
      </c>
      <c r="B1" s="576"/>
      <c r="C1" s="576"/>
      <c r="D1" s="576"/>
      <c r="E1" s="576"/>
      <c r="F1" s="576"/>
      <c r="G1" s="576"/>
      <c r="H1" s="576"/>
      <c r="I1" s="576"/>
      <c r="J1" s="576"/>
    </row>
    <row r="2" spans="1:10" ht="12.75">
      <c r="A2" s="576"/>
      <c r="B2" s="576"/>
      <c r="C2" s="576"/>
      <c r="D2" s="576"/>
      <c r="E2" s="576"/>
      <c r="F2" s="576"/>
      <c r="G2" s="576"/>
      <c r="H2" s="576"/>
      <c r="I2" s="576"/>
      <c r="J2" s="576"/>
    </row>
    <row r="3" spans="1:10" ht="12.75">
      <c r="A3" s="576"/>
      <c r="B3" s="576"/>
      <c r="C3" s="576"/>
      <c r="D3" s="576"/>
      <c r="E3" s="576"/>
      <c r="F3" s="576"/>
      <c r="G3" s="576"/>
      <c r="H3" s="576"/>
      <c r="I3" s="576"/>
      <c r="J3" s="576"/>
    </row>
    <row r="4" spans="1:10" ht="12.75">
      <c r="A4" s="576"/>
      <c r="B4" s="576"/>
      <c r="C4" s="576"/>
      <c r="D4" s="576"/>
      <c r="E4" s="576"/>
      <c r="F4" s="576"/>
      <c r="G4" s="576"/>
      <c r="H4" s="576"/>
      <c r="I4" s="576"/>
      <c r="J4" s="576"/>
    </row>
    <row r="5" spans="1:10" ht="15.75">
      <c r="A5" s="577" t="s">
        <v>166</v>
      </c>
      <c r="B5" s="577"/>
      <c r="C5" s="577"/>
      <c r="D5" s="577"/>
      <c r="E5" s="577"/>
      <c r="F5" s="577"/>
      <c r="G5" s="577"/>
      <c r="H5" s="577"/>
      <c r="I5" s="577"/>
      <c r="J5" s="576"/>
    </row>
    <row r="6" spans="1:10" ht="12.75">
      <c r="A6" s="576"/>
      <c r="B6" s="576"/>
      <c r="C6" s="576"/>
      <c r="D6" s="576"/>
      <c r="E6" s="576"/>
      <c r="F6" s="576"/>
      <c r="G6" s="576"/>
      <c r="H6" s="576"/>
      <c r="I6" s="576"/>
      <c r="J6" s="576"/>
    </row>
    <row r="7" spans="1:11" s="6" customFormat="1" ht="15.75">
      <c r="A7" s="578" t="s">
        <v>121</v>
      </c>
      <c r="B7" s="578"/>
      <c r="C7" s="578"/>
      <c r="D7" s="578"/>
      <c r="E7" s="578"/>
      <c r="F7" s="578"/>
      <c r="G7" s="578"/>
      <c r="H7" s="578"/>
      <c r="I7" s="578"/>
      <c r="J7" s="578"/>
      <c r="K7" s="574"/>
    </row>
    <row r="8" spans="1:11" s="6" customFormat="1" ht="15.75">
      <c r="A8" s="579" t="s">
        <v>122</v>
      </c>
      <c r="B8" s="579"/>
      <c r="C8" s="579"/>
      <c r="D8" s="579"/>
      <c r="E8" s="579"/>
      <c r="F8" s="579"/>
      <c r="G8" s="579"/>
      <c r="H8" s="579"/>
      <c r="I8" s="579"/>
      <c r="J8" s="579"/>
      <c r="K8" s="574"/>
    </row>
    <row r="9" spans="1:11" s="7" customFormat="1" ht="15">
      <c r="A9" s="578" t="s">
        <v>123</v>
      </c>
      <c r="B9" s="578"/>
      <c r="C9" s="578"/>
      <c r="D9" s="578"/>
      <c r="E9" s="578"/>
      <c r="F9" s="578"/>
      <c r="G9" s="578"/>
      <c r="H9" s="578"/>
      <c r="I9" s="578"/>
      <c r="J9" s="578"/>
      <c r="K9" s="574"/>
    </row>
    <row r="10" spans="1:11" s="7" customFormat="1" ht="15">
      <c r="A10" s="578" t="s">
        <v>124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4"/>
    </row>
    <row r="11" spans="1:11" s="6" customFormat="1" ht="15.75">
      <c r="A11" s="579" t="s">
        <v>125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4"/>
    </row>
    <row r="12" spans="1:11" s="7" customFormat="1" ht="15">
      <c r="A12" s="578" t="s">
        <v>179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4"/>
    </row>
    <row r="13" spans="1:11" s="7" customFormat="1" ht="15">
      <c r="A13" s="578" t="s">
        <v>126</v>
      </c>
      <c r="B13" s="578"/>
      <c r="C13" s="578"/>
      <c r="D13" s="578"/>
      <c r="E13" s="578"/>
      <c r="F13" s="578"/>
      <c r="G13" s="578"/>
      <c r="H13" s="578"/>
      <c r="I13" s="578"/>
      <c r="J13" s="578"/>
      <c r="K13" s="574"/>
    </row>
    <row r="14" spans="1:11" s="7" customFormat="1" ht="15">
      <c r="A14" s="578" t="s">
        <v>127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4"/>
    </row>
    <row r="15" spans="1:11" s="7" customFormat="1" ht="15">
      <c r="A15" s="578" t="s">
        <v>128</v>
      </c>
      <c r="B15" s="578"/>
      <c r="C15" s="578"/>
      <c r="D15" s="578"/>
      <c r="E15" s="578"/>
      <c r="F15" s="578"/>
      <c r="G15" s="578"/>
      <c r="H15" s="578"/>
      <c r="I15" s="578"/>
      <c r="J15" s="578"/>
      <c r="K15" s="574"/>
    </row>
    <row r="16" spans="1:10" ht="12.75">
      <c r="A16" s="580"/>
      <c r="B16" s="580"/>
      <c r="C16" s="580"/>
      <c r="D16" s="580"/>
      <c r="E16" s="580"/>
      <c r="F16" s="580"/>
      <c r="G16" s="580"/>
      <c r="H16" s="580"/>
      <c r="I16" s="580"/>
      <c r="J16" s="580"/>
    </row>
    <row r="17" spans="1:10" ht="12.75">
      <c r="A17" s="580"/>
      <c r="B17" s="580"/>
      <c r="C17" s="580"/>
      <c r="D17" s="580"/>
      <c r="E17" s="580"/>
      <c r="F17" s="580"/>
      <c r="G17" s="580"/>
      <c r="H17" s="580"/>
      <c r="I17" s="580"/>
      <c r="J17" s="580"/>
    </row>
    <row r="18" spans="1:10" ht="12.75">
      <c r="A18" s="576"/>
      <c r="B18" s="576"/>
      <c r="C18" s="576"/>
      <c r="D18" s="576"/>
      <c r="E18" s="576"/>
      <c r="F18" s="576"/>
      <c r="G18" s="576"/>
      <c r="H18" s="576"/>
      <c r="I18" s="576"/>
      <c r="J18" s="576"/>
    </row>
    <row r="19" spans="1:10" ht="12.75">
      <c r="A19" s="576"/>
      <c r="B19" s="576"/>
      <c r="C19" s="576"/>
      <c r="D19" s="576"/>
      <c r="E19" s="576"/>
      <c r="F19" s="576"/>
      <c r="G19" s="576"/>
      <c r="H19" s="576"/>
      <c r="I19" s="576"/>
      <c r="J19" s="576"/>
    </row>
    <row r="20" spans="1:10" ht="12.75">
      <c r="A20" s="576"/>
      <c r="B20" s="576"/>
      <c r="C20" s="576"/>
      <c r="D20" s="576"/>
      <c r="E20" s="576"/>
      <c r="F20" s="576"/>
      <c r="G20" s="576"/>
      <c r="H20" s="576"/>
      <c r="I20" s="576"/>
      <c r="J20" s="576"/>
    </row>
    <row r="21" spans="1:10" ht="12.75">
      <c r="A21" s="576"/>
      <c r="B21" s="576"/>
      <c r="C21" s="576"/>
      <c r="D21" s="576"/>
      <c r="E21" s="576"/>
      <c r="F21" s="576"/>
      <c r="G21" s="576"/>
      <c r="H21" s="576"/>
      <c r="I21" s="576"/>
      <c r="J21" s="576"/>
    </row>
    <row r="22" spans="1:10" ht="12.75">
      <c r="A22" s="576"/>
      <c r="B22" s="576"/>
      <c r="C22" s="576"/>
      <c r="D22" s="576"/>
      <c r="E22" s="576"/>
      <c r="F22" s="576"/>
      <c r="G22" s="576"/>
      <c r="H22" s="576"/>
      <c r="I22" s="576"/>
      <c r="J22" s="576"/>
    </row>
    <row r="23" spans="1:10" ht="12.75">
      <c r="A23" s="576"/>
      <c r="B23" s="576"/>
      <c r="C23" s="576"/>
      <c r="D23" s="576"/>
      <c r="E23" s="576"/>
      <c r="F23" s="576"/>
      <c r="G23" s="576"/>
      <c r="H23" s="576"/>
      <c r="I23" s="576"/>
      <c r="J23" s="576"/>
    </row>
    <row r="24" spans="1:10" ht="12.75">
      <c r="A24" s="576"/>
      <c r="B24" s="576"/>
      <c r="C24" s="576"/>
      <c r="D24" s="576"/>
      <c r="E24" s="576"/>
      <c r="F24" s="576"/>
      <c r="G24" s="576"/>
      <c r="H24" s="576"/>
      <c r="I24" s="576"/>
      <c r="J24" s="576"/>
    </row>
    <row r="25" spans="1:10" ht="12.75">
      <c r="A25" s="576"/>
      <c r="B25" s="576"/>
      <c r="C25" s="576"/>
      <c r="D25" s="576"/>
      <c r="E25" s="576"/>
      <c r="F25" s="576"/>
      <c r="G25" s="576"/>
      <c r="H25" s="576"/>
      <c r="I25" s="576"/>
      <c r="J25" s="576"/>
    </row>
    <row r="26" spans="1:10" ht="12.75">
      <c r="A26" s="576"/>
      <c r="B26" s="576"/>
      <c r="C26" s="576"/>
      <c r="D26" s="576"/>
      <c r="E26" s="576"/>
      <c r="F26" s="576"/>
      <c r="G26" s="576"/>
      <c r="H26" s="576"/>
      <c r="I26" s="576"/>
      <c r="J26" s="576"/>
    </row>
    <row r="27" spans="1:10" ht="12.75">
      <c r="A27" s="576"/>
      <c r="B27" s="576"/>
      <c r="C27" s="576"/>
      <c r="D27" s="576"/>
      <c r="E27" s="576"/>
      <c r="F27" s="576"/>
      <c r="G27" s="576"/>
      <c r="H27" s="576"/>
      <c r="I27" s="576"/>
      <c r="J27" s="576"/>
    </row>
    <row r="28" spans="1:10" ht="12.75">
      <c r="A28" s="576"/>
      <c r="B28" s="576"/>
      <c r="C28" s="576"/>
      <c r="D28" s="576"/>
      <c r="E28" s="576"/>
      <c r="F28" s="576"/>
      <c r="G28" s="576"/>
      <c r="H28" s="576"/>
      <c r="I28" s="576"/>
      <c r="J28" s="576"/>
    </row>
    <row r="29" spans="1:10" ht="12.75">
      <c r="A29" s="576"/>
      <c r="B29" s="576"/>
      <c r="C29" s="576"/>
      <c r="D29" s="576"/>
      <c r="E29" s="576"/>
      <c r="F29" s="576"/>
      <c r="G29" s="576"/>
      <c r="H29" s="576"/>
      <c r="I29" s="576"/>
      <c r="J29" s="576"/>
    </row>
    <row r="30" spans="1:10" ht="12.75">
      <c r="A30" s="576"/>
      <c r="B30" s="576"/>
      <c r="C30" s="576"/>
      <c r="D30" s="576"/>
      <c r="E30" s="576"/>
      <c r="F30" s="576"/>
      <c r="G30" s="576"/>
      <c r="H30" s="576"/>
      <c r="I30" s="576"/>
      <c r="J30" s="576"/>
    </row>
    <row r="31" spans="1:10" ht="12.75">
      <c r="A31" s="576"/>
      <c r="B31" s="576"/>
      <c r="C31" s="576"/>
      <c r="D31" s="576"/>
      <c r="E31" s="576"/>
      <c r="F31" s="576"/>
      <c r="G31" s="576"/>
      <c r="H31" s="576"/>
      <c r="I31" s="576"/>
      <c r="J31" s="576"/>
    </row>
    <row r="32" spans="1:10" ht="12.75">
      <c r="A32" s="576"/>
      <c r="B32" s="576"/>
      <c r="C32" s="576"/>
      <c r="D32" s="576"/>
      <c r="E32" s="576"/>
      <c r="F32" s="576"/>
      <c r="G32" s="576"/>
      <c r="H32" s="576"/>
      <c r="I32" s="576"/>
      <c r="J32" s="576"/>
    </row>
    <row r="33" spans="1:10" ht="12.75">
      <c r="A33" s="576"/>
      <c r="B33" s="576"/>
      <c r="C33" s="576"/>
      <c r="D33" s="576"/>
      <c r="E33" s="576"/>
      <c r="F33" s="576"/>
      <c r="G33" s="576"/>
      <c r="H33" s="576"/>
      <c r="I33" s="576"/>
      <c r="J33" s="576"/>
    </row>
    <row r="34" spans="1:10" ht="12.75">
      <c r="A34" s="576"/>
      <c r="B34" s="576"/>
      <c r="C34" s="576"/>
      <c r="D34" s="576"/>
      <c r="E34" s="576"/>
      <c r="F34" s="576"/>
      <c r="G34" s="576"/>
      <c r="H34" s="576"/>
      <c r="I34" s="576"/>
      <c r="J34" s="576"/>
    </row>
    <row r="35" spans="1:10" ht="12.75">
      <c r="A35" s="576"/>
      <c r="B35" s="576"/>
      <c r="C35" s="576"/>
      <c r="D35" s="576"/>
      <c r="E35" s="576"/>
      <c r="F35" s="576"/>
      <c r="G35" s="576"/>
      <c r="H35" s="576"/>
      <c r="I35" s="576"/>
      <c r="J35" s="576"/>
    </row>
    <row r="36" spans="1:10" ht="12.75">
      <c r="A36" s="576"/>
      <c r="B36" s="576"/>
      <c r="C36" s="576"/>
      <c r="D36" s="576"/>
      <c r="E36" s="576"/>
      <c r="F36" s="576"/>
      <c r="G36" s="576"/>
      <c r="H36" s="576"/>
      <c r="I36" s="576"/>
      <c r="J36" s="576"/>
    </row>
    <row r="37" spans="1:10" ht="12.75">
      <c r="A37" s="576"/>
      <c r="B37" s="576"/>
      <c r="C37" s="576"/>
      <c r="D37" s="576"/>
      <c r="E37" s="576"/>
      <c r="F37" s="576"/>
      <c r="G37" s="576"/>
      <c r="H37" s="576"/>
      <c r="I37" s="576"/>
      <c r="J37" s="576"/>
    </row>
    <row r="38" spans="1:10" ht="12.75">
      <c r="A38" s="576"/>
      <c r="B38" s="576"/>
      <c r="C38" s="576"/>
      <c r="D38" s="576"/>
      <c r="E38" s="576"/>
      <c r="F38" s="576"/>
      <c r="G38" s="576"/>
      <c r="H38" s="576"/>
      <c r="I38" s="576"/>
      <c r="J38" s="576"/>
    </row>
    <row r="39" spans="1:10" ht="12.75">
      <c r="A39" s="576"/>
      <c r="B39" s="576"/>
      <c r="C39" s="576"/>
      <c r="D39" s="576"/>
      <c r="E39" s="576"/>
      <c r="F39" s="576"/>
      <c r="G39" s="576"/>
      <c r="H39" s="576"/>
      <c r="I39" s="576"/>
      <c r="J39" s="576"/>
    </row>
    <row r="40" spans="1:10" ht="12.75">
      <c r="A40" s="576"/>
      <c r="B40" s="576"/>
      <c r="C40" s="576"/>
      <c r="D40" s="576"/>
      <c r="E40" s="576"/>
      <c r="F40" s="576"/>
      <c r="G40" s="576"/>
      <c r="H40" s="576"/>
      <c r="I40" s="576"/>
      <c r="J40" s="576"/>
    </row>
    <row r="41" spans="1:10" ht="12.75">
      <c r="A41" s="576"/>
      <c r="B41" s="576"/>
      <c r="C41" s="576"/>
      <c r="D41" s="576"/>
      <c r="E41" s="576"/>
      <c r="F41" s="576"/>
      <c r="G41" s="576"/>
      <c r="H41" s="576"/>
      <c r="I41" s="576"/>
      <c r="J41" s="576"/>
    </row>
    <row r="42" spans="1:10" ht="12.75">
      <c r="A42" s="576"/>
      <c r="B42" s="576"/>
      <c r="C42" s="576"/>
      <c r="D42" s="576"/>
      <c r="E42" s="576"/>
      <c r="F42" s="576"/>
      <c r="G42" s="576"/>
      <c r="H42" s="576"/>
      <c r="I42" s="576"/>
      <c r="J42" s="576"/>
    </row>
    <row r="43" spans="1:10" ht="12.75">
      <c r="A43" s="576"/>
      <c r="B43" s="576"/>
      <c r="C43" s="576"/>
      <c r="D43" s="576"/>
      <c r="E43" s="576"/>
      <c r="F43" s="576"/>
      <c r="G43" s="576"/>
      <c r="H43" s="576"/>
      <c r="I43" s="576"/>
      <c r="J43" s="576"/>
    </row>
    <row r="44" spans="1:10" ht="12.75">
      <c r="A44" s="576"/>
      <c r="B44" s="576"/>
      <c r="C44" s="576"/>
      <c r="D44" s="576"/>
      <c r="E44" s="576"/>
      <c r="F44" s="576"/>
      <c r="G44" s="576"/>
      <c r="H44" s="576"/>
      <c r="I44" s="576"/>
      <c r="J44" s="576"/>
    </row>
    <row r="45" spans="1:10" ht="12.75">
      <c r="A45" s="576"/>
      <c r="B45" s="576"/>
      <c r="C45" s="576"/>
      <c r="D45" s="576"/>
      <c r="E45" s="576"/>
      <c r="F45" s="576"/>
      <c r="G45" s="576"/>
      <c r="H45" s="576"/>
      <c r="I45" s="576"/>
      <c r="J45" s="576"/>
    </row>
    <row r="46" spans="1:10" ht="12.75">
      <c r="A46" s="576"/>
      <c r="B46" s="576"/>
      <c r="C46" s="576"/>
      <c r="D46" s="576"/>
      <c r="E46" s="576"/>
      <c r="F46" s="576"/>
      <c r="G46" s="576"/>
      <c r="H46" s="576"/>
      <c r="I46" s="576"/>
      <c r="J46" s="576"/>
    </row>
    <row r="47" spans="1:10" ht="12.75">
      <c r="A47" s="576"/>
      <c r="B47" s="576"/>
      <c r="C47" s="576"/>
      <c r="D47" s="576"/>
      <c r="E47" s="576"/>
      <c r="F47" s="576"/>
      <c r="G47" s="576"/>
      <c r="H47" s="576"/>
      <c r="I47" s="576"/>
      <c r="J47" s="576"/>
    </row>
    <row r="48" spans="1:10" ht="12.75">
      <c r="A48" s="576"/>
      <c r="B48" s="576"/>
      <c r="C48" s="576"/>
      <c r="D48" s="576"/>
      <c r="E48" s="576"/>
      <c r="F48" s="576"/>
      <c r="G48" s="576"/>
      <c r="H48" s="576"/>
      <c r="I48" s="576"/>
      <c r="J48" s="576"/>
    </row>
    <row r="49" spans="1:10" ht="12.75">
      <c r="A49" s="576"/>
      <c r="B49" s="576"/>
      <c r="C49" s="576"/>
      <c r="D49" s="576"/>
      <c r="E49" s="576"/>
      <c r="F49" s="576"/>
      <c r="G49" s="576"/>
      <c r="H49" s="576"/>
      <c r="I49" s="576"/>
      <c r="J49" s="576"/>
    </row>
    <row r="50" spans="1:10" ht="12.75">
      <c r="A50" s="576"/>
      <c r="B50" s="576"/>
      <c r="C50" s="576"/>
      <c r="D50" s="576"/>
      <c r="E50" s="576"/>
      <c r="F50" s="576"/>
      <c r="G50" s="576"/>
      <c r="H50" s="576"/>
      <c r="I50" s="576"/>
      <c r="J50" s="576"/>
    </row>
    <row r="51" spans="1:10" ht="12.75">
      <c r="A51" s="576"/>
      <c r="B51" s="576"/>
      <c r="C51" s="576"/>
      <c r="D51" s="576"/>
      <c r="E51" s="576"/>
      <c r="F51" s="576"/>
      <c r="G51" s="576"/>
      <c r="H51" s="576"/>
      <c r="I51" s="576"/>
      <c r="J51" s="576"/>
    </row>
    <row r="52" spans="1:10" ht="12.75">
      <c r="A52" s="576"/>
      <c r="B52" s="576"/>
      <c r="C52" s="576"/>
      <c r="D52" s="576"/>
      <c r="E52" s="576"/>
      <c r="F52" s="576"/>
      <c r="G52" s="576"/>
      <c r="H52" s="576"/>
      <c r="I52" s="576"/>
      <c r="J52" s="576"/>
    </row>
    <row r="53" spans="1:10" ht="12.75">
      <c r="A53" s="576"/>
      <c r="B53" s="576"/>
      <c r="C53" s="576"/>
      <c r="D53" s="576"/>
      <c r="E53" s="576"/>
      <c r="F53" s="576"/>
      <c r="G53" s="576"/>
      <c r="H53" s="576"/>
      <c r="I53" s="576"/>
      <c r="J53" s="576"/>
    </row>
    <row r="54" spans="1:10" ht="12.75">
      <c r="A54" s="576"/>
      <c r="B54" s="576"/>
      <c r="C54" s="576"/>
      <c r="D54" s="576"/>
      <c r="E54" s="576"/>
      <c r="F54" s="576"/>
      <c r="G54" s="576"/>
      <c r="H54" s="576"/>
      <c r="I54" s="576"/>
      <c r="J54" s="576"/>
    </row>
  </sheetData>
  <mergeCells count="10">
    <mergeCell ref="A8:J8"/>
    <mergeCell ref="A9:J9"/>
    <mergeCell ref="A10:J10"/>
    <mergeCell ref="A5:I5"/>
    <mergeCell ref="A7:J7"/>
    <mergeCell ref="A15:J15"/>
    <mergeCell ref="A11:J11"/>
    <mergeCell ref="A12:J12"/>
    <mergeCell ref="A13:J13"/>
    <mergeCell ref="A14:J14"/>
  </mergeCells>
  <hyperlinks>
    <hyperlink ref="A7" location="'Латун. и хром. фитинги'!A1" display="4. Латунные и хромированные фитинги"/>
    <hyperlink ref="A9:J9" location="'Арматура ICMA'!A1" display="2.1 Арматура ICMA"/>
    <hyperlink ref="A10:J10" location="'Запорная арматура ITAP'!A1" display="2.2. Запорная арматура ITAP "/>
    <hyperlink ref="A12:J12" location="'Алюминиевые радиаторы'!A1" display="3.1 Алюминиевые радиаторы"/>
    <hyperlink ref="A13:J13" location="'Комплектующие для радиаторов'!A1" display="3.2 Комплектующие для алюминиевых радиаторов"/>
    <hyperlink ref="A14:J14" location="'Биметаллические радиаторы'!A1" display="3.3 Биметаллические радиаторы"/>
    <hyperlink ref="A15:J15" location="'Стальные панельные радиаторы'!A1" display="3.4 Стальные панельные радиаторы"/>
    <hyperlink ref="A7:J7" location="'Латун. и хром. фитинги'!A1" display="1. Латунные и хромированные фитинги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workbookViewId="0" topLeftCell="A1">
      <pane ySplit="2" topLeftCell="BM3" activePane="bottomLeft" state="frozen"/>
      <selection pane="topLeft" activeCell="A1" sqref="A1"/>
      <selection pane="bottomLeft" activeCell="R13" sqref="R13"/>
    </sheetView>
  </sheetViews>
  <sheetFormatPr defaultColWidth="9.00390625" defaultRowHeight="12.75"/>
  <cols>
    <col min="1" max="1" width="4.125" style="0" customWidth="1"/>
    <col min="2" max="14" width="7.25390625" style="0" customWidth="1"/>
    <col min="15" max="15" width="6.25390625" style="0" bestFit="1" customWidth="1"/>
    <col min="16" max="16" width="6.625" style="0" customWidth="1"/>
  </cols>
  <sheetData>
    <row r="1" ht="15">
      <c r="A1" s="97" t="s">
        <v>119</v>
      </c>
    </row>
    <row r="4" ht="12.75">
      <c r="A4" s="5" t="s">
        <v>167</v>
      </c>
    </row>
    <row r="6" spans="1:16" ht="20.25" customHeight="1">
      <c r="A6" s="480" t="s">
        <v>217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3.5" thickBot="1">
      <c r="A7" s="9"/>
      <c r="B7" s="482" t="s">
        <v>218</v>
      </c>
      <c r="C7" s="483"/>
      <c r="D7" s="483"/>
      <c r="E7" s="483"/>
      <c r="F7" s="484"/>
      <c r="G7" s="484"/>
      <c r="H7" s="484"/>
      <c r="I7" s="484"/>
      <c r="J7" s="484"/>
      <c r="K7" s="484"/>
      <c r="L7" s="484"/>
      <c r="M7" s="484"/>
      <c r="N7" s="484"/>
      <c r="O7" s="86"/>
      <c r="P7" s="86"/>
    </row>
    <row r="8" spans="2:16" ht="13.5" thickBot="1">
      <c r="B8" s="476" t="s">
        <v>219</v>
      </c>
      <c r="C8" s="477"/>
      <c r="D8" s="477"/>
      <c r="E8" s="478"/>
      <c r="F8" s="478"/>
      <c r="G8" s="478"/>
      <c r="H8" s="479"/>
      <c r="I8" s="244"/>
      <c r="J8" s="412" t="s">
        <v>220</v>
      </c>
      <c r="K8" s="450"/>
      <c r="L8" s="450"/>
      <c r="M8" s="450"/>
      <c r="N8" s="440"/>
      <c r="O8" s="85"/>
      <c r="P8" s="85"/>
    </row>
    <row r="9" spans="2:16" ht="13.5" thickBot="1">
      <c r="B9" s="245"/>
      <c r="C9" s="437" t="s">
        <v>95</v>
      </c>
      <c r="D9" s="438"/>
      <c r="E9" s="437" t="s">
        <v>96</v>
      </c>
      <c r="F9" s="439"/>
      <c r="G9" s="437" t="s">
        <v>97</v>
      </c>
      <c r="H9" s="439"/>
      <c r="I9" s="244"/>
      <c r="J9" s="245"/>
      <c r="K9" s="437" t="s">
        <v>95</v>
      </c>
      <c r="L9" s="438"/>
      <c r="M9" s="437" t="s">
        <v>96</v>
      </c>
      <c r="N9" s="439"/>
      <c r="O9" s="85"/>
      <c r="P9" s="85"/>
    </row>
    <row r="10" spans="2:16" ht="12.75">
      <c r="B10" s="246" t="s">
        <v>172</v>
      </c>
      <c r="C10" s="247" t="s">
        <v>168</v>
      </c>
      <c r="D10" s="248" t="s">
        <v>169</v>
      </c>
      <c r="E10" s="247" t="s">
        <v>168</v>
      </c>
      <c r="F10" s="248" t="s">
        <v>169</v>
      </c>
      <c r="G10" s="247" t="s">
        <v>168</v>
      </c>
      <c r="H10" s="248" t="s">
        <v>169</v>
      </c>
      <c r="I10" s="244"/>
      <c r="J10" s="246" t="s">
        <v>172</v>
      </c>
      <c r="K10" s="247" t="s">
        <v>168</v>
      </c>
      <c r="L10" s="248" t="s">
        <v>169</v>
      </c>
      <c r="M10" s="247" t="s">
        <v>168</v>
      </c>
      <c r="N10" s="248" t="s">
        <v>169</v>
      </c>
      <c r="O10" s="85"/>
      <c r="P10" s="85"/>
    </row>
    <row r="11" spans="2:16" ht="12.75">
      <c r="B11" s="87" t="s">
        <v>159</v>
      </c>
      <c r="C11" s="249">
        <v>0.43</v>
      </c>
      <c r="D11" s="250">
        <v>0.61</v>
      </c>
      <c r="E11" s="251"/>
      <c r="F11" s="252"/>
      <c r="G11" s="251"/>
      <c r="H11" s="252">
        <v>0.58</v>
      </c>
      <c r="I11" s="244"/>
      <c r="J11" s="253" t="s">
        <v>221</v>
      </c>
      <c r="K11" s="254" t="s">
        <v>222</v>
      </c>
      <c r="L11" s="255"/>
      <c r="M11" s="256"/>
      <c r="N11" s="257"/>
      <c r="O11" s="85"/>
      <c r="P11" s="85"/>
    </row>
    <row r="12" spans="2:16" ht="12.75">
      <c r="B12" s="88" t="s">
        <v>130</v>
      </c>
      <c r="C12" s="258">
        <v>0.67</v>
      </c>
      <c r="D12" s="259">
        <v>0.96</v>
      </c>
      <c r="E12" s="260"/>
      <c r="F12" s="261"/>
      <c r="G12" s="260"/>
      <c r="H12" s="261"/>
      <c r="I12" s="262"/>
      <c r="J12" s="263" t="s">
        <v>223</v>
      </c>
      <c r="K12" s="264">
        <v>0.46</v>
      </c>
      <c r="L12" s="265"/>
      <c r="M12" s="266"/>
      <c r="N12" s="267"/>
      <c r="O12" s="85"/>
      <c r="P12" s="85"/>
    </row>
    <row r="13" spans="2:16" ht="13.5" thickBot="1">
      <c r="B13" s="92" t="s">
        <v>160</v>
      </c>
      <c r="C13" s="268">
        <v>0.92</v>
      </c>
      <c r="D13" s="250">
        <v>1.32</v>
      </c>
      <c r="E13" s="269">
        <v>0.87</v>
      </c>
      <c r="F13" s="270">
        <v>1.24</v>
      </c>
      <c r="G13" s="269"/>
      <c r="H13" s="270">
        <v>1.24</v>
      </c>
      <c r="I13" s="244"/>
      <c r="J13" s="90" t="s">
        <v>159</v>
      </c>
      <c r="K13" s="271">
        <v>0.43</v>
      </c>
      <c r="L13" s="272">
        <v>0.62</v>
      </c>
      <c r="M13" s="251"/>
      <c r="N13" s="252">
        <v>0.58</v>
      </c>
      <c r="O13" s="85"/>
      <c r="P13" s="85"/>
    </row>
    <row r="14" spans="2:16" ht="13.5" thickBot="1">
      <c r="B14" s="415"/>
      <c r="C14" s="470"/>
      <c r="D14" s="470"/>
      <c r="E14" s="470"/>
      <c r="F14" s="470"/>
      <c r="G14" s="470"/>
      <c r="H14" s="470"/>
      <c r="I14" s="244"/>
      <c r="J14" s="88" t="s">
        <v>130</v>
      </c>
      <c r="K14" s="264">
        <v>0.7</v>
      </c>
      <c r="L14" s="273">
        <v>0.94</v>
      </c>
      <c r="M14" s="260">
        <v>0.67</v>
      </c>
      <c r="N14" s="261">
        <v>0.89</v>
      </c>
      <c r="O14" s="85"/>
      <c r="P14" s="85"/>
    </row>
    <row r="15" spans="2:16" ht="13.5" thickBot="1">
      <c r="B15" s="412" t="s">
        <v>131</v>
      </c>
      <c r="C15" s="474"/>
      <c r="D15" s="474"/>
      <c r="E15" s="474"/>
      <c r="F15" s="474"/>
      <c r="G15" s="474"/>
      <c r="H15" s="475"/>
      <c r="I15" s="244"/>
      <c r="J15" s="90" t="s">
        <v>160</v>
      </c>
      <c r="K15" s="271">
        <v>1.01</v>
      </c>
      <c r="L15" s="272">
        <v>1.4</v>
      </c>
      <c r="M15" s="251">
        <v>0.96</v>
      </c>
      <c r="N15" s="252"/>
      <c r="O15" s="85"/>
      <c r="P15" s="85"/>
    </row>
    <row r="16" spans="2:16" ht="13.5" thickBot="1">
      <c r="B16" s="245"/>
      <c r="C16" s="416" t="s">
        <v>95</v>
      </c>
      <c r="D16" s="440"/>
      <c r="E16" s="416" t="s">
        <v>96</v>
      </c>
      <c r="F16" s="440"/>
      <c r="G16" s="416" t="s">
        <v>97</v>
      </c>
      <c r="H16" s="440"/>
      <c r="I16" s="244"/>
      <c r="J16" s="91" t="s">
        <v>224</v>
      </c>
      <c r="K16" s="264">
        <v>1.95</v>
      </c>
      <c r="L16" s="273">
        <v>2.87</v>
      </c>
      <c r="M16" s="274"/>
      <c r="N16" s="275"/>
      <c r="O16" s="85"/>
      <c r="P16" s="85"/>
    </row>
    <row r="17" spans="2:16" ht="12.75">
      <c r="B17" s="246" t="s">
        <v>172</v>
      </c>
      <c r="C17" s="247" t="s">
        <v>168</v>
      </c>
      <c r="D17" s="248" t="s">
        <v>169</v>
      </c>
      <c r="E17" s="247" t="s">
        <v>168</v>
      </c>
      <c r="F17" s="248" t="s">
        <v>169</v>
      </c>
      <c r="G17" s="247" t="s">
        <v>168</v>
      </c>
      <c r="H17" s="248" t="s">
        <v>169</v>
      </c>
      <c r="I17" s="244"/>
      <c r="J17" s="90" t="s">
        <v>225</v>
      </c>
      <c r="K17" s="271">
        <v>2.78</v>
      </c>
      <c r="L17" s="276">
        <v>3.79</v>
      </c>
      <c r="M17" s="251"/>
      <c r="N17" s="252"/>
      <c r="O17" s="85"/>
      <c r="P17" s="85"/>
    </row>
    <row r="18" spans="2:16" ht="13.5" thickBot="1">
      <c r="B18" s="277" t="s">
        <v>159</v>
      </c>
      <c r="C18" s="278">
        <v>1.4</v>
      </c>
      <c r="D18" s="250">
        <v>1.95</v>
      </c>
      <c r="E18" s="251"/>
      <c r="F18" s="252">
        <v>1.81</v>
      </c>
      <c r="G18" s="251"/>
      <c r="H18" s="252">
        <v>1.81</v>
      </c>
      <c r="I18" s="244"/>
      <c r="J18" s="279" t="s">
        <v>7</v>
      </c>
      <c r="K18" s="280">
        <v>4.82</v>
      </c>
      <c r="L18" s="281">
        <v>6.56</v>
      </c>
      <c r="M18" s="282"/>
      <c r="N18" s="283"/>
      <c r="O18" s="85"/>
      <c r="P18" s="85"/>
    </row>
    <row r="19" spans="2:16" ht="13.5" thickBot="1">
      <c r="B19" s="284" t="s">
        <v>130</v>
      </c>
      <c r="C19" s="285">
        <v>2.1</v>
      </c>
      <c r="D19" s="259">
        <v>3.01</v>
      </c>
      <c r="E19" s="260">
        <v>2</v>
      </c>
      <c r="F19" s="261">
        <v>2.81</v>
      </c>
      <c r="G19" s="260"/>
      <c r="H19" s="261">
        <v>2.81</v>
      </c>
      <c r="I19" s="244"/>
      <c r="J19" s="415"/>
      <c r="K19" s="470"/>
      <c r="L19" s="470"/>
      <c r="M19" s="470"/>
      <c r="N19" s="470"/>
      <c r="O19" s="85"/>
      <c r="P19" s="85"/>
    </row>
    <row r="20" spans="2:16" ht="13.5" thickBot="1">
      <c r="B20" s="277" t="s">
        <v>160</v>
      </c>
      <c r="C20" s="278">
        <v>3.9</v>
      </c>
      <c r="D20" s="250">
        <v>5.51</v>
      </c>
      <c r="E20" s="251">
        <v>3.71</v>
      </c>
      <c r="F20" s="252">
        <v>5.14</v>
      </c>
      <c r="G20" s="251"/>
      <c r="H20" s="252">
        <v>5.14</v>
      </c>
      <c r="I20" s="244"/>
      <c r="J20" s="412" t="s">
        <v>226</v>
      </c>
      <c r="K20" s="450"/>
      <c r="L20" s="450"/>
      <c r="M20" s="450"/>
      <c r="N20" s="440"/>
      <c r="O20" s="85"/>
      <c r="P20" s="85"/>
    </row>
    <row r="21" spans="2:16" ht="13.5" thickBot="1">
      <c r="B21" s="284" t="s">
        <v>224</v>
      </c>
      <c r="C21" s="285">
        <v>6.86</v>
      </c>
      <c r="D21" s="259">
        <v>10</v>
      </c>
      <c r="E21" s="260"/>
      <c r="F21" s="261"/>
      <c r="G21" s="260"/>
      <c r="H21" s="261"/>
      <c r="I21" s="244"/>
      <c r="J21" s="245"/>
      <c r="K21" s="437" t="s">
        <v>95</v>
      </c>
      <c r="L21" s="438"/>
      <c r="M21" s="437" t="s">
        <v>96</v>
      </c>
      <c r="N21" s="439"/>
      <c r="O21" s="85"/>
      <c r="P21" s="85"/>
    </row>
    <row r="22" spans="2:16" ht="12.75">
      <c r="B22" s="277" t="s">
        <v>225</v>
      </c>
      <c r="C22" s="278">
        <v>8.45</v>
      </c>
      <c r="D22" s="250">
        <v>11.76</v>
      </c>
      <c r="E22" s="251"/>
      <c r="F22" s="252"/>
      <c r="G22" s="251"/>
      <c r="H22" s="252"/>
      <c r="I22" s="244"/>
      <c r="J22" s="246" t="s">
        <v>172</v>
      </c>
      <c r="K22" s="247" t="s">
        <v>168</v>
      </c>
      <c r="L22" s="248" t="s">
        <v>169</v>
      </c>
      <c r="M22" s="247" t="s">
        <v>168</v>
      </c>
      <c r="N22" s="248" t="s">
        <v>169</v>
      </c>
      <c r="O22" s="85"/>
      <c r="P22" s="85"/>
    </row>
    <row r="23" spans="2:16" ht="13.5" thickBot="1">
      <c r="B23" s="89" t="s">
        <v>7</v>
      </c>
      <c r="C23" s="286"/>
      <c r="D23" s="259">
        <v>18.6</v>
      </c>
      <c r="E23" s="286"/>
      <c r="F23" s="287"/>
      <c r="G23" s="286"/>
      <c r="H23" s="287"/>
      <c r="I23" s="244"/>
      <c r="J23" s="277" t="s">
        <v>159</v>
      </c>
      <c r="K23" s="278">
        <v>0.67</v>
      </c>
      <c r="L23" s="250">
        <v>0.96</v>
      </c>
      <c r="M23" s="251"/>
      <c r="N23" s="252">
        <v>0.89</v>
      </c>
      <c r="O23" s="85"/>
      <c r="P23" s="85"/>
    </row>
    <row r="24" spans="2:16" ht="13.5" thickBot="1">
      <c r="B24" s="415"/>
      <c r="C24" s="470"/>
      <c r="D24" s="470"/>
      <c r="E24" s="470"/>
      <c r="F24" s="470"/>
      <c r="G24" s="470"/>
      <c r="H24" s="470"/>
      <c r="I24" s="244"/>
      <c r="J24" s="284" t="s">
        <v>130</v>
      </c>
      <c r="K24" s="285">
        <v>1.1</v>
      </c>
      <c r="L24" s="259">
        <v>1.47</v>
      </c>
      <c r="M24" s="260"/>
      <c r="N24" s="261">
        <v>1.37</v>
      </c>
      <c r="O24" s="85"/>
      <c r="P24" s="85"/>
    </row>
    <row r="25" spans="2:16" ht="13.5" thickBot="1">
      <c r="B25" s="412" t="s">
        <v>227</v>
      </c>
      <c r="C25" s="413"/>
      <c r="D25" s="413"/>
      <c r="E25" s="413"/>
      <c r="F25" s="413"/>
      <c r="G25" s="413"/>
      <c r="H25" s="414"/>
      <c r="I25" s="244"/>
      <c r="J25" s="277" t="s">
        <v>160</v>
      </c>
      <c r="K25" s="278">
        <v>1.59</v>
      </c>
      <c r="L25" s="250">
        <v>2.24</v>
      </c>
      <c r="M25" s="251"/>
      <c r="N25" s="252">
        <v>2.09</v>
      </c>
      <c r="O25" s="85"/>
      <c r="P25" s="85"/>
    </row>
    <row r="26" spans="2:16" ht="13.5" thickBot="1">
      <c r="B26" s="245"/>
      <c r="C26" s="437" t="s">
        <v>95</v>
      </c>
      <c r="D26" s="438"/>
      <c r="E26" s="437" t="s">
        <v>96</v>
      </c>
      <c r="F26" s="439"/>
      <c r="G26" s="437" t="s">
        <v>97</v>
      </c>
      <c r="H26" s="439"/>
      <c r="I26" s="244"/>
      <c r="J26" s="88" t="s">
        <v>224</v>
      </c>
      <c r="K26" s="260"/>
      <c r="L26" s="259">
        <v>4.9</v>
      </c>
      <c r="M26" s="260"/>
      <c r="N26" s="261"/>
      <c r="O26" s="85"/>
      <c r="P26" s="85"/>
    </row>
    <row r="27" spans="2:16" ht="13.5" thickBot="1">
      <c r="B27" s="246" t="s">
        <v>172</v>
      </c>
      <c r="C27" s="247" t="s">
        <v>168</v>
      </c>
      <c r="D27" s="248" t="s">
        <v>169</v>
      </c>
      <c r="E27" s="247" t="s">
        <v>168</v>
      </c>
      <c r="F27" s="248" t="s">
        <v>169</v>
      </c>
      <c r="G27" s="247" t="s">
        <v>168</v>
      </c>
      <c r="H27" s="248" t="s">
        <v>169</v>
      </c>
      <c r="I27" s="244"/>
      <c r="J27" s="92" t="s">
        <v>225</v>
      </c>
      <c r="K27" s="269"/>
      <c r="L27" s="288">
        <v>7.17</v>
      </c>
      <c r="M27" s="269"/>
      <c r="N27" s="270"/>
      <c r="O27" s="85"/>
      <c r="P27" s="85"/>
    </row>
    <row r="28" spans="2:16" ht="12.75">
      <c r="B28" s="90" t="s">
        <v>159</v>
      </c>
      <c r="C28" s="249">
        <v>0.4</v>
      </c>
      <c r="D28" s="250">
        <v>0.59</v>
      </c>
      <c r="E28" s="251"/>
      <c r="F28" s="252">
        <v>0.55</v>
      </c>
      <c r="G28" s="251"/>
      <c r="H28" s="252">
        <v>0.55</v>
      </c>
      <c r="I28" s="244"/>
      <c r="J28" s="427"/>
      <c r="K28" s="472"/>
      <c r="L28" s="472"/>
      <c r="M28" s="472"/>
      <c r="N28" s="472"/>
      <c r="O28" s="85"/>
      <c r="P28" s="85"/>
    </row>
    <row r="29" spans="2:16" ht="13.5" thickBot="1">
      <c r="B29" s="88" t="s">
        <v>130</v>
      </c>
      <c r="C29" s="258">
        <v>0.67</v>
      </c>
      <c r="D29" s="259">
        <v>0.96</v>
      </c>
      <c r="E29" s="274">
        <v>0.64</v>
      </c>
      <c r="F29" s="275">
        <v>0.89</v>
      </c>
      <c r="G29" s="274"/>
      <c r="H29" s="275">
        <v>0.89</v>
      </c>
      <c r="I29" s="244"/>
      <c r="J29" s="473"/>
      <c r="K29" s="473"/>
      <c r="L29" s="473"/>
      <c r="M29" s="473"/>
      <c r="N29" s="473"/>
      <c r="O29" s="85"/>
      <c r="P29" s="85"/>
    </row>
    <row r="30" spans="2:16" ht="13.5" thickBot="1">
      <c r="B30" s="90" t="s">
        <v>160</v>
      </c>
      <c r="C30" s="249">
        <v>1.19</v>
      </c>
      <c r="D30" s="250">
        <v>1.8</v>
      </c>
      <c r="E30" s="251"/>
      <c r="F30" s="252">
        <v>1.68</v>
      </c>
      <c r="G30" s="251"/>
      <c r="H30" s="252">
        <v>1.68</v>
      </c>
      <c r="I30" s="244"/>
      <c r="J30" s="469" t="s">
        <v>228</v>
      </c>
      <c r="K30" s="450"/>
      <c r="L30" s="450"/>
      <c r="M30" s="450"/>
      <c r="N30" s="440"/>
      <c r="O30" s="85"/>
      <c r="P30" s="85"/>
    </row>
    <row r="31" spans="2:16" ht="13.5" thickBot="1">
      <c r="B31" s="289" t="s">
        <v>224</v>
      </c>
      <c r="C31" s="290">
        <v>2.1</v>
      </c>
      <c r="D31" s="259">
        <v>3.05</v>
      </c>
      <c r="E31" s="282">
        <v>2</v>
      </c>
      <c r="F31" s="283"/>
      <c r="G31" s="282"/>
      <c r="H31" s="283">
        <v>2.84</v>
      </c>
      <c r="I31" s="244"/>
      <c r="J31" s="245"/>
      <c r="K31" s="416" t="s">
        <v>96</v>
      </c>
      <c r="L31" s="440"/>
      <c r="M31" s="416" t="s">
        <v>97</v>
      </c>
      <c r="N31" s="440"/>
      <c r="O31" s="85"/>
      <c r="P31" s="85"/>
    </row>
    <row r="32" spans="2:16" ht="13.5" thickBot="1">
      <c r="B32" s="471"/>
      <c r="C32" s="471"/>
      <c r="D32" s="471"/>
      <c r="E32" s="471"/>
      <c r="F32" s="471"/>
      <c r="G32" s="471"/>
      <c r="H32" s="471"/>
      <c r="I32" s="244"/>
      <c r="J32" s="246" t="s">
        <v>172</v>
      </c>
      <c r="K32" s="247" t="s">
        <v>168</v>
      </c>
      <c r="L32" s="248" t="s">
        <v>169</v>
      </c>
      <c r="M32" s="247" t="s">
        <v>168</v>
      </c>
      <c r="N32" s="248" t="s">
        <v>169</v>
      </c>
      <c r="O32" s="85"/>
      <c r="P32" s="85"/>
    </row>
    <row r="33" spans="2:16" ht="13.5" thickBot="1">
      <c r="B33" s="412" t="s">
        <v>229</v>
      </c>
      <c r="C33" s="413"/>
      <c r="D33" s="413"/>
      <c r="E33" s="413"/>
      <c r="F33" s="413"/>
      <c r="G33" s="413"/>
      <c r="H33" s="414"/>
      <c r="I33" s="244"/>
      <c r="J33" s="87" t="s">
        <v>159</v>
      </c>
      <c r="K33" s="251">
        <v>0.47</v>
      </c>
      <c r="L33" s="252"/>
      <c r="M33" s="251"/>
      <c r="N33" s="252">
        <v>0.8</v>
      </c>
      <c r="O33" s="85"/>
      <c r="P33" s="85"/>
    </row>
    <row r="34" spans="2:16" ht="13.5" thickBot="1">
      <c r="B34" s="245"/>
      <c r="C34" s="416" t="s">
        <v>95</v>
      </c>
      <c r="D34" s="440"/>
      <c r="E34" s="416" t="s">
        <v>96</v>
      </c>
      <c r="F34" s="440"/>
      <c r="G34" s="416" t="s">
        <v>97</v>
      </c>
      <c r="H34" s="440"/>
      <c r="I34" s="244"/>
      <c r="J34" s="88" t="s">
        <v>130</v>
      </c>
      <c r="K34" s="274">
        <v>0.7</v>
      </c>
      <c r="L34" s="275"/>
      <c r="M34" s="274"/>
      <c r="N34" s="275">
        <v>1.24</v>
      </c>
      <c r="O34" s="85"/>
      <c r="P34" s="85"/>
    </row>
    <row r="35" spans="2:16" ht="12.75">
      <c r="B35" s="246" t="s">
        <v>172</v>
      </c>
      <c r="C35" s="247" t="s">
        <v>168</v>
      </c>
      <c r="D35" s="248" t="s">
        <v>169</v>
      </c>
      <c r="E35" s="247" t="s">
        <v>168</v>
      </c>
      <c r="F35" s="248" t="s">
        <v>169</v>
      </c>
      <c r="G35" s="247" t="s">
        <v>168</v>
      </c>
      <c r="H35" s="248" t="s">
        <v>169</v>
      </c>
      <c r="I35" s="244"/>
      <c r="J35" s="87" t="s">
        <v>160</v>
      </c>
      <c r="K35" s="251">
        <v>1.09</v>
      </c>
      <c r="L35" s="252"/>
      <c r="M35" s="251"/>
      <c r="N35" s="252">
        <v>2.48</v>
      </c>
      <c r="O35" s="85"/>
      <c r="P35" s="85"/>
    </row>
    <row r="36" spans="2:16" ht="12.75">
      <c r="B36" s="291" t="s">
        <v>230</v>
      </c>
      <c r="C36" s="278">
        <v>0.46</v>
      </c>
      <c r="D36" s="250">
        <v>0.62</v>
      </c>
      <c r="E36" s="292"/>
      <c r="F36" s="293"/>
      <c r="G36" s="292"/>
      <c r="H36" s="293"/>
      <c r="I36" s="244"/>
      <c r="J36" s="88" t="s">
        <v>224</v>
      </c>
      <c r="K36" s="274">
        <v>1.69</v>
      </c>
      <c r="L36" s="275"/>
      <c r="M36" s="274"/>
      <c r="N36" s="275"/>
      <c r="O36" s="85"/>
      <c r="P36" s="85"/>
    </row>
    <row r="37" spans="2:16" ht="13.5" thickBot="1">
      <c r="B37" s="294" t="s">
        <v>231</v>
      </c>
      <c r="C37" s="285">
        <v>0.61</v>
      </c>
      <c r="D37" s="259">
        <v>0.96</v>
      </c>
      <c r="E37" s="274"/>
      <c r="F37" s="275">
        <v>0.89</v>
      </c>
      <c r="G37" s="274"/>
      <c r="H37" s="275">
        <v>0.89</v>
      </c>
      <c r="I37" s="244"/>
      <c r="J37" s="92" t="s">
        <v>7</v>
      </c>
      <c r="K37" s="269"/>
      <c r="L37" s="270">
        <v>3.49</v>
      </c>
      <c r="M37" s="269"/>
      <c r="N37" s="270"/>
      <c r="O37" s="85"/>
      <c r="P37" s="85"/>
    </row>
    <row r="38" spans="2:16" ht="13.5" thickBot="1">
      <c r="B38" s="295" t="s">
        <v>232</v>
      </c>
      <c r="C38" s="278">
        <v>1.19</v>
      </c>
      <c r="D38" s="250">
        <v>1.76</v>
      </c>
      <c r="E38" s="251"/>
      <c r="F38" s="252"/>
      <c r="G38" s="251"/>
      <c r="H38" s="252">
        <v>1.64</v>
      </c>
      <c r="I38" s="244"/>
      <c r="J38" s="415"/>
      <c r="K38" s="470"/>
      <c r="L38" s="470"/>
      <c r="M38" s="470"/>
      <c r="N38" s="470"/>
      <c r="O38" s="85"/>
      <c r="P38" s="85"/>
    </row>
    <row r="39" spans="2:16" ht="13.5" thickBot="1">
      <c r="B39" s="296" t="s">
        <v>233</v>
      </c>
      <c r="C39" s="285"/>
      <c r="D39" s="259">
        <v>2.9</v>
      </c>
      <c r="E39" s="274"/>
      <c r="F39" s="275"/>
      <c r="G39" s="274"/>
      <c r="H39" s="275"/>
      <c r="I39" s="244"/>
      <c r="J39" s="412" t="s">
        <v>234</v>
      </c>
      <c r="K39" s="450"/>
      <c r="L39" s="450"/>
      <c r="M39" s="450"/>
      <c r="N39" s="440"/>
      <c r="O39" s="85"/>
      <c r="P39" s="85"/>
    </row>
    <row r="40" spans="2:16" ht="13.5" thickBot="1">
      <c r="B40" s="291" t="s">
        <v>235</v>
      </c>
      <c r="C40" s="297">
        <v>1.22</v>
      </c>
      <c r="D40" s="298">
        <v>1.76</v>
      </c>
      <c r="E40" s="251">
        <v>1.16</v>
      </c>
      <c r="F40" s="252">
        <v>1.64</v>
      </c>
      <c r="G40" s="251"/>
      <c r="H40" s="252">
        <v>1.64</v>
      </c>
      <c r="I40" s="244"/>
      <c r="J40" s="245"/>
      <c r="K40" s="416" t="s">
        <v>95</v>
      </c>
      <c r="L40" s="440"/>
      <c r="M40" s="416" t="s">
        <v>96</v>
      </c>
      <c r="N40" s="440"/>
      <c r="O40" s="85"/>
      <c r="P40" s="85"/>
    </row>
    <row r="41" spans="2:16" ht="12.75">
      <c r="B41" s="299" t="s">
        <v>236</v>
      </c>
      <c r="C41" s="285">
        <v>1.49</v>
      </c>
      <c r="D41" s="259">
        <v>3.31</v>
      </c>
      <c r="E41" s="274"/>
      <c r="F41" s="275">
        <v>3.08</v>
      </c>
      <c r="G41" s="274"/>
      <c r="H41" s="275">
        <v>3.08</v>
      </c>
      <c r="I41" s="244"/>
      <c r="J41" s="246" t="s">
        <v>172</v>
      </c>
      <c r="K41" s="247" t="s">
        <v>168</v>
      </c>
      <c r="L41" s="248" t="s">
        <v>169</v>
      </c>
      <c r="M41" s="247" t="s">
        <v>168</v>
      </c>
      <c r="N41" s="248" t="s">
        <v>169</v>
      </c>
      <c r="O41" s="85"/>
      <c r="P41" s="85"/>
    </row>
    <row r="42" spans="2:16" ht="13.5" thickBot="1">
      <c r="B42" s="300" t="s">
        <v>237</v>
      </c>
      <c r="C42" s="298"/>
      <c r="D42" s="298">
        <v>4.15</v>
      </c>
      <c r="E42" s="269"/>
      <c r="F42" s="270"/>
      <c r="G42" s="269"/>
      <c r="H42" s="270"/>
      <c r="I42" s="244"/>
      <c r="J42" s="277" t="s">
        <v>159</v>
      </c>
      <c r="K42" s="278">
        <v>1.13</v>
      </c>
      <c r="L42" s="250">
        <v>1.62</v>
      </c>
      <c r="M42" s="251"/>
      <c r="N42" s="252">
        <v>1.51</v>
      </c>
      <c r="O42" s="85"/>
      <c r="P42" s="85"/>
    </row>
    <row r="43" spans="2:16" ht="13.5" thickBot="1">
      <c r="B43" s="415"/>
      <c r="C43" s="470"/>
      <c r="D43" s="470"/>
      <c r="E43" s="470"/>
      <c r="F43" s="470"/>
      <c r="G43" s="470"/>
      <c r="H43" s="470"/>
      <c r="I43" s="244"/>
      <c r="J43" s="284" t="s">
        <v>130</v>
      </c>
      <c r="K43" s="285">
        <v>1.98</v>
      </c>
      <c r="L43" s="259">
        <v>2.79</v>
      </c>
      <c r="M43" s="260"/>
      <c r="N43" s="261">
        <v>2.6</v>
      </c>
      <c r="O43" s="85"/>
      <c r="P43" s="85"/>
    </row>
    <row r="44" spans="2:16" ht="13.5" thickBot="1">
      <c r="B44" s="412" t="s">
        <v>238</v>
      </c>
      <c r="C44" s="413"/>
      <c r="D44" s="413"/>
      <c r="E44" s="413"/>
      <c r="F44" s="413"/>
      <c r="G44" s="413"/>
      <c r="H44" s="414"/>
      <c r="I44" s="244"/>
      <c r="J44" s="277" t="s">
        <v>160</v>
      </c>
      <c r="K44" s="278">
        <v>3.08</v>
      </c>
      <c r="L44" s="250">
        <v>4.41</v>
      </c>
      <c r="M44" s="251"/>
      <c r="N44" s="252">
        <v>4.11</v>
      </c>
      <c r="O44" s="85"/>
      <c r="P44" s="85"/>
    </row>
    <row r="45" spans="2:16" ht="13.5" thickBot="1">
      <c r="B45" s="245"/>
      <c r="C45" s="416" t="s">
        <v>95</v>
      </c>
      <c r="D45" s="440"/>
      <c r="E45" s="416" t="s">
        <v>96</v>
      </c>
      <c r="F45" s="440"/>
      <c r="G45" s="416" t="s">
        <v>97</v>
      </c>
      <c r="H45" s="440"/>
      <c r="I45" s="244"/>
      <c r="J45" s="88" t="s">
        <v>224</v>
      </c>
      <c r="K45" s="260"/>
      <c r="L45" s="259">
        <v>10</v>
      </c>
      <c r="M45" s="260"/>
      <c r="N45" s="261"/>
      <c r="O45" s="85"/>
      <c r="P45" s="85"/>
    </row>
    <row r="46" spans="2:16" ht="12.75">
      <c r="B46" s="246" t="s">
        <v>172</v>
      </c>
      <c r="C46" s="247" t="s">
        <v>168</v>
      </c>
      <c r="D46" s="248" t="s">
        <v>169</v>
      </c>
      <c r="E46" s="247" t="s">
        <v>168</v>
      </c>
      <c r="F46" s="248" t="s">
        <v>169</v>
      </c>
      <c r="G46" s="247" t="s">
        <v>168</v>
      </c>
      <c r="H46" s="248" t="s">
        <v>169</v>
      </c>
      <c r="I46" s="244"/>
      <c r="J46" s="277" t="s">
        <v>225</v>
      </c>
      <c r="K46" s="251"/>
      <c r="L46" s="250">
        <v>13.24</v>
      </c>
      <c r="M46" s="251"/>
      <c r="N46" s="252"/>
      <c r="O46" s="85"/>
      <c r="P46" s="85"/>
    </row>
    <row r="47" spans="2:16" ht="13.5" thickBot="1">
      <c r="B47" s="277" t="s">
        <v>159</v>
      </c>
      <c r="C47" s="278">
        <v>1.16</v>
      </c>
      <c r="D47" s="250">
        <v>1.65</v>
      </c>
      <c r="E47" s="251"/>
      <c r="F47" s="252">
        <v>1.54</v>
      </c>
      <c r="G47" s="251"/>
      <c r="H47" s="252">
        <v>1.54</v>
      </c>
      <c r="I47" s="244"/>
      <c r="J47" s="301" t="s">
        <v>7</v>
      </c>
      <c r="K47" s="285">
        <v>15.22</v>
      </c>
      <c r="L47" s="287"/>
      <c r="M47" s="286"/>
      <c r="N47" s="287"/>
      <c r="O47" s="85"/>
      <c r="P47" s="85"/>
    </row>
    <row r="48" spans="2:16" ht="13.5" thickBot="1">
      <c r="B48" s="284" t="s">
        <v>130</v>
      </c>
      <c r="C48" s="285">
        <v>1.92</v>
      </c>
      <c r="D48" s="259">
        <v>2.79</v>
      </c>
      <c r="E48" s="260">
        <v>1.82</v>
      </c>
      <c r="F48" s="261">
        <v>2.6</v>
      </c>
      <c r="G48" s="260"/>
      <c r="H48" s="261">
        <v>2.6</v>
      </c>
      <c r="I48" s="244"/>
      <c r="J48" s="470"/>
      <c r="K48" s="470"/>
      <c r="L48" s="470"/>
      <c r="M48" s="470"/>
      <c r="N48" s="470"/>
      <c r="O48" s="85"/>
      <c r="P48" s="85"/>
    </row>
    <row r="49" spans="2:16" ht="13.5" thickBot="1">
      <c r="B49" s="277" t="s">
        <v>160</v>
      </c>
      <c r="C49" s="278">
        <v>3.57</v>
      </c>
      <c r="D49" s="250">
        <v>5.04</v>
      </c>
      <c r="E49" s="251">
        <v>3.39</v>
      </c>
      <c r="F49" s="252">
        <v>4.69</v>
      </c>
      <c r="G49" s="251"/>
      <c r="H49" s="252">
        <v>4.69</v>
      </c>
      <c r="I49" s="244"/>
      <c r="J49" s="412" t="s">
        <v>239</v>
      </c>
      <c r="K49" s="450"/>
      <c r="L49" s="450"/>
      <c r="M49" s="450"/>
      <c r="N49" s="440"/>
      <c r="O49" s="85"/>
      <c r="P49" s="85"/>
    </row>
    <row r="50" spans="2:16" ht="13.5" thickBot="1">
      <c r="B50" s="284" t="s">
        <v>224</v>
      </c>
      <c r="C50" s="259">
        <v>6.5</v>
      </c>
      <c r="D50" s="259">
        <v>9.05</v>
      </c>
      <c r="E50" s="260"/>
      <c r="F50" s="261"/>
      <c r="G50" s="260"/>
      <c r="H50" s="261"/>
      <c r="I50" s="244"/>
      <c r="J50" s="245"/>
      <c r="K50" s="416" t="s">
        <v>95</v>
      </c>
      <c r="L50" s="440"/>
      <c r="M50" s="416" t="s">
        <v>96</v>
      </c>
      <c r="N50" s="440"/>
      <c r="O50" s="85"/>
      <c r="P50" s="85"/>
    </row>
    <row r="51" spans="2:16" ht="13.5" thickBot="1">
      <c r="B51" s="302" t="s">
        <v>225</v>
      </c>
      <c r="C51" s="250">
        <v>8.24</v>
      </c>
      <c r="D51" s="250">
        <v>11.57</v>
      </c>
      <c r="E51" s="269"/>
      <c r="F51" s="270"/>
      <c r="G51" s="269"/>
      <c r="H51" s="270"/>
      <c r="I51" s="244"/>
      <c r="J51" s="246" t="s">
        <v>172</v>
      </c>
      <c r="K51" s="247" t="s">
        <v>168</v>
      </c>
      <c r="L51" s="248" t="s">
        <v>169</v>
      </c>
      <c r="M51" s="247" t="s">
        <v>168</v>
      </c>
      <c r="N51" s="248" t="s">
        <v>169</v>
      </c>
      <c r="O51" s="85"/>
      <c r="P51" s="85"/>
    </row>
    <row r="52" spans="2:16" ht="13.5" thickBot="1">
      <c r="B52" s="415"/>
      <c r="C52" s="470"/>
      <c r="D52" s="470"/>
      <c r="E52" s="470"/>
      <c r="F52" s="470"/>
      <c r="G52" s="470"/>
      <c r="H52" s="470"/>
      <c r="I52" s="244"/>
      <c r="J52" s="291" t="s">
        <v>240</v>
      </c>
      <c r="K52" s="303"/>
      <c r="L52" s="304">
        <v>0.61</v>
      </c>
      <c r="M52" s="305"/>
      <c r="N52" s="306"/>
      <c r="O52" s="85"/>
      <c r="P52" s="85"/>
    </row>
    <row r="53" spans="2:16" ht="13.5" thickBot="1">
      <c r="B53" s="412" t="s">
        <v>241</v>
      </c>
      <c r="C53" s="413"/>
      <c r="D53" s="413"/>
      <c r="E53" s="413"/>
      <c r="F53" s="413"/>
      <c r="G53" s="413"/>
      <c r="H53" s="414"/>
      <c r="I53" s="244"/>
      <c r="J53" s="296" t="s">
        <v>242</v>
      </c>
      <c r="K53" s="307">
        <v>0.92</v>
      </c>
      <c r="L53" s="273">
        <v>1.36</v>
      </c>
      <c r="M53" s="308"/>
      <c r="N53" s="309"/>
      <c r="O53" s="85"/>
      <c r="P53" s="85"/>
    </row>
    <row r="54" spans="2:16" ht="13.5" thickBot="1">
      <c r="B54" s="245"/>
      <c r="C54" s="416" t="s">
        <v>95</v>
      </c>
      <c r="D54" s="440"/>
      <c r="E54" s="416" t="s">
        <v>96</v>
      </c>
      <c r="F54" s="440"/>
      <c r="G54" s="416" t="s">
        <v>97</v>
      </c>
      <c r="H54" s="440"/>
      <c r="I54" s="244"/>
      <c r="J54" s="295" t="s">
        <v>243</v>
      </c>
      <c r="K54" s="310">
        <v>1.1</v>
      </c>
      <c r="L54" s="304">
        <v>1.62</v>
      </c>
      <c r="M54" s="311"/>
      <c r="N54" s="276"/>
      <c r="O54" s="85"/>
      <c r="P54" s="85"/>
    </row>
    <row r="55" spans="2:16" ht="12.75">
      <c r="B55" s="246" t="s">
        <v>172</v>
      </c>
      <c r="C55" s="247" t="s">
        <v>168</v>
      </c>
      <c r="D55" s="248" t="s">
        <v>169</v>
      </c>
      <c r="E55" s="247" t="s">
        <v>168</v>
      </c>
      <c r="F55" s="248" t="s">
        <v>169</v>
      </c>
      <c r="G55" s="247" t="s">
        <v>168</v>
      </c>
      <c r="H55" s="248" t="s">
        <v>169</v>
      </c>
      <c r="I55" s="244"/>
      <c r="J55" s="296" t="s">
        <v>244</v>
      </c>
      <c r="K55" s="312"/>
      <c r="L55" s="309"/>
      <c r="M55" s="308"/>
      <c r="N55" s="309">
        <v>0.45</v>
      </c>
      <c r="O55" s="85"/>
      <c r="P55" s="85"/>
    </row>
    <row r="56" spans="2:16" ht="12.75">
      <c r="B56" s="253" t="s">
        <v>245</v>
      </c>
      <c r="C56" s="249">
        <v>0.21</v>
      </c>
      <c r="D56" s="250">
        <v>0.29</v>
      </c>
      <c r="E56" s="292"/>
      <c r="F56" s="293"/>
      <c r="G56" s="313"/>
      <c r="H56" s="314"/>
      <c r="I56" s="244"/>
      <c r="J56" s="315" t="s">
        <v>246</v>
      </c>
      <c r="K56" s="310">
        <v>1.13</v>
      </c>
      <c r="L56" s="304">
        <v>1.65</v>
      </c>
      <c r="M56" s="311"/>
      <c r="N56" s="276"/>
      <c r="O56" s="85"/>
      <c r="P56" s="85"/>
    </row>
    <row r="57" spans="2:16" ht="12.75">
      <c r="B57" s="263" t="s">
        <v>247</v>
      </c>
      <c r="C57" s="258">
        <v>0.43</v>
      </c>
      <c r="D57" s="259">
        <v>0.59</v>
      </c>
      <c r="E57" s="266"/>
      <c r="F57" s="267"/>
      <c r="G57" s="316"/>
      <c r="H57" s="317">
        <v>0.55</v>
      </c>
      <c r="I57" s="244"/>
      <c r="J57" s="318" t="s">
        <v>248</v>
      </c>
      <c r="K57" s="319"/>
      <c r="L57" s="320"/>
      <c r="M57" s="321"/>
      <c r="N57" s="322">
        <v>0.85</v>
      </c>
      <c r="O57" s="85"/>
      <c r="P57" s="85"/>
    </row>
    <row r="58" spans="2:16" ht="12.75">
      <c r="B58" s="253" t="s">
        <v>230</v>
      </c>
      <c r="C58" s="323"/>
      <c r="D58" s="250">
        <v>0.47</v>
      </c>
      <c r="E58" s="292"/>
      <c r="F58" s="293"/>
      <c r="G58" s="313"/>
      <c r="H58" s="314"/>
      <c r="I58" s="244"/>
      <c r="J58" s="324" t="s">
        <v>249</v>
      </c>
      <c r="K58" s="325"/>
      <c r="L58" s="326"/>
      <c r="M58" s="327">
        <v>0.62</v>
      </c>
      <c r="N58" s="328">
        <v>0.94</v>
      </c>
      <c r="O58" s="85"/>
      <c r="P58" s="85"/>
    </row>
    <row r="59" spans="2:16" ht="12.75">
      <c r="B59" s="329" t="s">
        <v>231</v>
      </c>
      <c r="C59" s="258">
        <v>0.61</v>
      </c>
      <c r="D59" s="259">
        <v>0.94</v>
      </c>
      <c r="E59" s="274"/>
      <c r="F59" s="275"/>
      <c r="G59" s="330"/>
      <c r="H59" s="275">
        <v>0.89</v>
      </c>
      <c r="I59" s="244"/>
      <c r="J59" s="331" t="s">
        <v>250</v>
      </c>
      <c r="K59" s="307"/>
      <c r="L59" s="273">
        <v>3.24</v>
      </c>
      <c r="M59" s="308"/>
      <c r="N59" s="309"/>
      <c r="O59" s="85"/>
      <c r="P59" s="85"/>
    </row>
    <row r="60" spans="2:16" ht="13.5" thickBot="1">
      <c r="B60" s="332" t="s">
        <v>232</v>
      </c>
      <c r="C60" s="249">
        <v>1.28</v>
      </c>
      <c r="D60" s="250">
        <v>1.87</v>
      </c>
      <c r="E60" s="251"/>
      <c r="F60" s="252">
        <v>1.75</v>
      </c>
      <c r="G60" s="333"/>
      <c r="H60" s="252">
        <v>1.75</v>
      </c>
      <c r="I60" s="244"/>
      <c r="J60" s="334" t="s">
        <v>251</v>
      </c>
      <c r="K60" s="335">
        <v>2.59</v>
      </c>
      <c r="L60" s="336">
        <v>3.6</v>
      </c>
      <c r="M60" s="337"/>
      <c r="N60" s="338"/>
      <c r="O60" s="85"/>
      <c r="P60" s="85"/>
    </row>
    <row r="61" spans="2:16" ht="13.5" thickBot="1">
      <c r="B61" s="332" t="s">
        <v>233</v>
      </c>
      <c r="C61" s="249"/>
      <c r="D61" s="250">
        <v>4.12</v>
      </c>
      <c r="E61" s="251"/>
      <c r="F61" s="252"/>
      <c r="G61" s="333"/>
      <c r="H61" s="252"/>
      <c r="I61" s="244"/>
      <c r="J61" s="415"/>
      <c r="K61" s="470"/>
      <c r="L61" s="470"/>
      <c r="M61" s="470"/>
      <c r="N61" s="470"/>
      <c r="O61" s="85"/>
      <c r="P61" s="85"/>
    </row>
    <row r="62" spans="2:16" ht="13.5" thickBot="1">
      <c r="B62" s="332" t="s">
        <v>252</v>
      </c>
      <c r="C62" s="249"/>
      <c r="D62" s="250">
        <v>6.43</v>
      </c>
      <c r="E62" s="251"/>
      <c r="F62" s="252"/>
      <c r="G62" s="333"/>
      <c r="H62" s="252"/>
      <c r="I62" s="244"/>
      <c r="J62" s="412" t="s">
        <v>253</v>
      </c>
      <c r="K62" s="450"/>
      <c r="L62" s="450"/>
      <c r="M62" s="450"/>
      <c r="N62" s="440"/>
      <c r="O62" s="85"/>
      <c r="P62" s="85"/>
    </row>
    <row r="63" spans="2:16" ht="13.5" thickBot="1">
      <c r="B63" s="339" t="s">
        <v>235</v>
      </c>
      <c r="C63" s="258">
        <v>0.88</v>
      </c>
      <c r="D63" s="259">
        <v>1.32</v>
      </c>
      <c r="E63" s="274"/>
      <c r="F63" s="275">
        <v>1.24</v>
      </c>
      <c r="G63" s="330"/>
      <c r="H63" s="275">
        <v>1.24</v>
      </c>
      <c r="I63" s="340"/>
      <c r="J63" s="245"/>
      <c r="K63" s="437" t="s">
        <v>95</v>
      </c>
      <c r="L63" s="438"/>
      <c r="M63" s="437" t="s">
        <v>96</v>
      </c>
      <c r="N63" s="439"/>
      <c r="O63" s="85"/>
      <c r="P63" s="85"/>
    </row>
    <row r="64" spans="2:16" ht="12.75">
      <c r="B64" s="341" t="s">
        <v>254</v>
      </c>
      <c r="C64" s="249">
        <v>2.23</v>
      </c>
      <c r="D64" s="250">
        <v>3.16</v>
      </c>
      <c r="E64" s="342"/>
      <c r="F64" s="343"/>
      <c r="G64" s="344"/>
      <c r="H64" s="345"/>
      <c r="I64" s="244"/>
      <c r="J64" s="246" t="s">
        <v>172</v>
      </c>
      <c r="K64" s="247" t="s">
        <v>168</v>
      </c>
      <c r="L64" s="248" t="s">
        <v>169</v>
      </c>
      <c r="M64" s="247" t="s">
        <v>168</v>
      </c>
      <c r="N64" s="248" t="s">
        <v>169</v>
      </c>
      <c r="O64" s="85"/>
      <c r="P64" s="85"/>
    </row>
    <row r="65" spans="2:16" ht="12.75">
      <c r="B65" s="341" t="s">
        <v>255</v>
      </c>
      <c r="C65" s="249"/>
      <c r="D65" s="250">
        <v>6.06</v>
      </c>
      <c r="E65" s="342"/>
      <c r="F65" s="343"/>
      <c r="G65" s="344"/>
      <c r="H65" s="345"/>
      <c r="I65" s="346"/>
      <c r="J65" s="347" t="s">
        <v>159</v>
      </c>
      <c r="K65" s="348"/>
      <c r="L65" s="250">
        <v>1.84</v>
      </c>
      <c r="M65" s="251"/>
      <c r="N65" s="252"/>
      <c r="O65" s="85"/>
      <c r="P65" s="85"/>
    </row>
    <row r="66" spans="2:16" ht="12.75">
      <c r="B66" s="349" t="s">
        <v>236</v>
      </c>
      <c r="C66" s="350">
        <v>1.59</v>
      </c>
      <c r="D66" s="351">
        <v>2.21</v>
      </c>
      <c r="E66" s="352"/>
      <c r="F66" s="353"/>
      <c r="G66" s="354"/>
      <c r="H66" s="355">
        <v>2.05</v>
      </c>
      <c r="I66" s="244"/>
      <c r="J66" s="88" t="s">
        <v>130</v>
      </c>
      <c r="K66" s="356"/>
      <c r="L66" s="259">
        <v>3.24</v>
      </c>
      <c r="M66" s="260"/>
      <c r="N66" s="261"/>
      <c r="O66" s="85"/>
      <c r="P66" s="85"/>
    </row>
    <row r="67" spans="2:16" ht="13.5" thickBot="1">
      <c r="B67" s="357" t="s">
        <v>256</v>
      </c>
      <c r="C67" s="269">
        <v>16.1</v>
      </c>
      <c r="D67" s="358"/>
      <c r="E67" s="359"/>
      <c r="F67" s="360"/>
      <c r="G67" s="361"/>
      <c r="H67" s="360"/>
      <c r="I67" s="244"/>
      <c r="J67" s="92" t="s">
        <v>160</v>
      </c>
      <c r="K67" s="362"/>
      <c r="L67" s="288">
        <v>5.3</v>
      </c>
      <c r="M67" s="269"/>
      <c r="N67" s="270">
        <v>5.04</v>
      </c>
      <c r="O67" s="85"/>
      <c r="P67" s="85"/>
    </row>
    <row r="68" spans="2:16" ht="13.5" thickBot="1">
      <c r="B68" s="466"/>
      <c r="C68" s="466"/>
      <c r="D68" s="466"/>
      <c r="E68" s="466"/>
      <c r="F68" s="466"/>
      <c r="G68" s="466"/>
      <c r="H68" s="466"/>
      <c r="I68" s="244"/>
      <c r="J68" s="467"/>
      <c r="K68" s="468"/>
      <c r="L68" s="468"/>
      <c r="M68" s="468"/>
      <c r="N68" s="468"/>
      <c r="O68" s="85"/>
      <c r="P68" s="363"/>
    </row>
    <row r="69" spans="2:16" ht="13.5" thickBot="1">
      <c r="B69" s="412" t="s">
        <v>257</v>
      </c>
      <c r="C69" s="413"/>
      <c r="D69" s="413"/>
      <c r="E69" s="413"/>
      <c r="F69" s="413"/>
      <c r="G69" s="413"/>
      <c r="H69" s="414"/>
      <c r="I69" s="244"/>
      <c r="J69" s="469" t="s">
        <v>132</v>
      </c>
      <c r="K69" s="450"/>
      <c r="L69" s="450"/>
      <c r="M69" s="450"/>
      <c r="N69" s="440"/>
      <c r="O69" s="85"/>
      <c r="P69" s="85"/>
    </row>
    <row r="70" spans="2:16" ht="13.5" thickBot="1">
      <c r="B70" s="245"/>
      <c r="C70" s="437" t="s">
        <v>95</v>
      </c>
      <c r="D70" s="438"/>
      <c r="E70" s="437" t="s">
        <v>96</v>
      </c>
      <c r="F70" s="439"/>
      <c r="G70" s="437" t="s">
        <v>97</v>
      </c>
      <c r="H70" s="439"/>
      <c r="I70" s="244"/>
      <c r="J70" s="245"/>
      <c r="K70" s="416" t="s">
        <v>95</v>
      </c>
      <c r="L70" s="440"/>
      <c r="M70" s="416" t="s">
        <v>96</v>
      </c>
      <c r="N70" s="440"/>
      <c r="O70" s="85"/>
      <c r="P70" s="85"/>
    </row>
    <row r="71" spans="2:16" ht="12.75">
      <c r="B71" s="246" t="s">
        <v>172</v>
      </c>
      <c r="C71" s="247" t="s">
        <v>168</v>
      </c>
      <c r="D71" s="248" t="s">
        <v>169</v>
      </c>
      <c r="E71" s="247" t="s">
        <v>168</v>
      </c>
      <c r="F71" s="248" t="s">
        <v>169</v>
      </c>
      <c r="G71" s="247" t="s">
        <v>168</v>
      </c>
      <c r="H71" s="248" t="s">
        <v>169</v>
      </c>
      <c r="I71" s="244"/>
      <c r="J71" s="246" t="s">
        <v>172</v>
      </c>
      <c r="K71" s="247" t="s">
        <v>168</v>
      </c>
      <c r="L71" s="248" t="s">
        <v>169</v>
      </c>
      <c r="M71" s="247" t="s">
        <v>168</v>
      </c>
      <c r="N71" s="248" t="s">
        <v>169</v>
      </c>
      <c r="O71" s="85"/>
      <c r="P71" s="85"/>
    </row>
    <row r="72" spans="2:16" ht="13.5" thickBot="1">
      <c r="B72" s="277" t="s">
        <v>231</v>
      </c>
      <c r="C72" s="278">
        <v>1.1</v>
      </c>
      <c r="D72" s="250">
        <v>1.65</v>
      </c>
      <c r="E72" s="251"/>
      <c r="F72" s="252"/>
      <c r="G72" s="251"/>
      <c r="H72" s="252">
        <v>1.54</v>
      </c>
      <c r="I72" s="262"/>
      <c r="J72" s="92" t="s">
        <v>159</v>
      </c>
      <c r="K72" s="364"/>
      <c r="L72" s="365">
        <v>2.31</v>
      </c>
      <c r="M72" s="366"/>
      <c r="N72" s="270">
        <v>2.1945</v>
      </c>
      <c r="O72" s="85"/>
      <c r="P72" s="85"/>
    </row>
    <row r="73" spans="2:16" ht="12.75">
      <c r="B73" s="284" t="s">
        <v>232</v>
      </c>
      <c r="C73" s="285">
        <v>1.59</v>
      </c>
      <c r="D73" s="259">
        <v>2.23</v>
      </c>
      <c r="E73" s="260"/>
      <c r="F73" s="261">
        <v>2.12</v>
      </c>
      <c r="G73" s="260"/>
      <c r="H73" s="261"/>
      <c r="I73" s="244"/>
      <c r="J73" s="427"/>
      <c r="K73" s="461"/>
      <c r="L73" s="461"/>
      <c r="M73" s="461"/>
      <c r="N73" s="461"/>
      <c r="O73" s="85"/>
      <c r="P73" s="85"/>
    </row>
    <row r="74" spans="2:16" ht="12.75">
      <c r="B74" s="277" t="s">
        <v>235</v>
      </c>
      <c r="C74" s="278">
        <v>1.95</v>
      </c>
      <c r="D74" s="250">
        <v>2.74</v>
      </c>
      <c r="E74" s="251"/>
      <c r="F74" s="252"/>
      <c r="G74" s="251"/>
      <c r="H74" s="252">
        <v>2.6</v>
      </c>
      <c r="I74" s="244"/>
      <c r="J74" s="462"/>
      <c r="K74" s="462"/>
      <c r="L74" s="462"/>
      <c r="M74" s="462"/>
      <c r="N74" s="462"/>
      <c r="O74" s="85"/>
      <c r="P74" s="85"/>
    </row>
    <row r="75" spans="2:16" ht="13.5" thickBot="1">
      <c r="B75" s="367" t="s">
        <v>236</v>
      </c>
      <c r="C75" s="260"/>
      <c r="D75" s="259">
        <v>3.79</v>
      </c>
      <c r="E75" s="260"/>
      <c r="F75" s="261"/>
      <c r="G75" s="260"/>
      <c r="H75" s="261"/>
      <c r="I75" s="244"/>
      <c r="J75" s="463" t="s">
        <v>161</v>
      </c>
      <c r="K75" s="464"/>
      <c r="L75" s="464"/>
      <c r="M75" s="465"/>
      <c r="N75" s="465"/>
      <c r="O75" s="85"/>
      <c r="P75" s="85"/>
    </row>
    <row r="76" spans="2:16" ht="13.5" thickBot="1">
      <c r="B76" s="300" t="s">
        <v>237</v>
      </c>
      <c r="C76" s="269"/>
      <c r="D76" s="250">
        <v>5.15</v>
      </c>
      <c r="E76" s="269"/>
      <c r="F76" s="270"/>
      <c r="G76" s="269"/>
      <c r="H76" s="270"/>
      <c r="I76" s="244"/>
      <c r="J76" s="245"/>
      <c r="K76" s="416" t="s">
        <v>95</v>
      </c>
      <c r="L76" s="417"/>
      <c r="M76" s="470"/>
      <c r="N76" s="485"/>
      <c r="O76" s="85"/>
      <c r="P76" s="85"/>
    </row>
    <row r="77" spans="2:16" ht="13.5" thickBot="1">
      <c r="B77" s="415"/>
      <c r="C77" s="415"/>
      <c r="D77" s="415"/>
      <c r="E77" s="415"/>
      <c r="F77" s="415"/>
      <c r="G77" s="415"/>
      <c r="H77" s="415"/>
      <c r="I77" s="244"/>
      <c r="J77" s="246" t="s">
        <v>172</v>
      </c>
      <c r="K77" s="400" t="s">
        <v>168</v>
      </c>
      <c r="L77" s="459"/>
      <c r="M77" s="459"/>
      <c r="N77" s="460"/>
      <c r="O77" s="85"/>
      <c r="P77" s="85"/>
    </row>
    <row r="78" spans="2:16" ht="13.5" thickBot="1">
      <c r="B78" s="412" t="s">
        <v>258</v>
      </c>
      <c r="C78" s="413"/>
      <c r="D78" s="413"/>
      <c r="E78" s="413"/>
      <c r="F78" s="413"/>
      <c r="G78" s="413"/>
      <c r="H78" s="414"/>
      <c r="I78" s="244"/>
      <c r="J78" s="277" t="s">
        <v>159</v>
      </c>
      <c r="K78" s="453">
        <v>3.6</v>
      </c>
      <c r="L78" s="454"/>
      <c r="M78" s="454"/>
      <c r="N78" s="386"/>
      <c r="O78" s="85"/>
      <c r="P78" s="85"/>
    </row>
    <row r="79" spans="2:16" ht="13.5" thickBot="1">
      <c r="B79" s="245"/>
      <c r="C79" s="416" t="s">
        <v>95</v>
      </c>
      <c r="D79" s="440"/>
      <c r="E79" s="416" t="s">
        <v>96</v>
      </c>
      <c r="F79" s="440"/>
      <c r="G79" s="416" t="s">
        <v>259</v>
      </c>
      <c r="H79" s="440"/>
      <c r="I79" s="244"/>
      <c r="J79" s="284" t="s">
        <v>130</v>
      </c>
      <c r="K79" s="457">
        <v>5.28</v>
      </c>
      <c r="L79" s="458"/>
      <c r="M79" s="458"/>
      <c r="N79" s="390"/>
      <c r="O79" s="85"/>
      <c r="P79" s="85"/>
    </row>
    <row r="80" spans="2:16" ht="12.75">
      <c r="B80" s="246" t="s">
        <v>172</v>
      </c>
      <c r="C80" s="247" t="s">
        <v>168</v>
      </c>
      <c r="D80" s="248" t="s">
        <v>169</v>
      </c>
      <c r="E80" s="247" t="s">
        <v>168</v>
      </c>
      <c r="F80" s="248" t="s">
        <v>169</v>
      </c>
      <c r="G80" s="432" t="s">
        <v>260</v>
      </c>
      <c r="H80" s="433"/>
      <c r="I80" s="244"/>
      <c r="J80" s="277" t="s">
        <v>160</v>
      </c>
      <c r="K80" s="453">
        <v>9.7</v>
      </c>
      <c r="L80" s="454"/>
      <c r="M80" s="454"/>
      <c r="N80" s="386"/>
      <c r="O80" s="85"/>
      <c r="P80" s="85"/>
    </row>
    <row r="81" spans="2:16" ht="12.75">
      <c r="B81" s="277" t="s">
        <v>159</v>
      </c>
      <c r="C81" s="278">
        <v>1.43</v>
      </c>
      <c r="D81" s="250">
        <v>2.06</v>
      </c>
      <c r="E81" s="251"/>
      <c r="F81" s="252">
        <v>1.92</v>
      </c>
      <c r="G81" s="419">
        <v>2.21</v>
      </c>
      <c r="H81" s="420"/>
      <c r="I81" s="244"/>
      <c r="J81" s="284" t="s">
        <v>224</v>
      </c>
      <c r="K81" s="457">
        <v>17.29</v>
      </c>
      <c r="L81" s="458"/>
      <c r="M81" s="458"/>
      <c r="N81" s="390"/>
      <c r="O81" s="85"/>
      <c r="P81" s="85"/>
    </row>
    <row r="82" spans="2:16" ht="12.75">
      <c r="B82" s="284" t="s">
        <v>130</v>
      </c>
      <c r="C82" s="285">
        <v>2.23</v>
      </c>
      <c r="D82" s="259">
        <v>3.24</v>
      </c>
      <c r="E82" s="260"/>
      <c r="F82" s="261">
        <v>3.0115</v>
      </c>
      <c r="G82" s="425">
        <v>3.59</v>
      </c>
      <c r="H82" s="426"/>
      <c r="I82" s="244"/>
      <c r="J82" s="277" t="s">
        <v>225</v>
      </c>
      <c r="K82" s="453">
        <v>21.38</v>
      </c>
      <c r="L82" s="454"/>
      <c r="M82" s="454"/>
      <c r="N82" s="386"/>
      <c r="O82" s="85"/>
      <c r="P82" s="85"/>
    </row>
    <row r="83" spans="2:16" ht="13.5" thickBot="1">
      <c r="B83" s="277" t="s">
        <v>160</v>
      </c>
      <c r="C83" s="278">
        <v>4.15</v>
      </c>
      <c r="D83" s="250">
        <v>5.88</v>
      </c>
      <c r="E83" s="251"/>
      <c r="F83" s="252">
        <v>5.48</v>
      </c>
      <c r="G83" s="419">
        <v>6.33</v>
      </c>
      <c r="H83" s="420"/>
      <c r="I83" s="244"/>
      <c r="J83" s="369" t="s">
        <v>7</v>
      </c>
      <c r="K83" s="455">
        <v>34.95</v>
      </c>
      <c r="L83" s="456"/>
      <c r="M83" s="456"/>
      <c r="N83" s="177"/>
      <c r="O83" s="85"/>
      <c r="P83" s="85"/>
    </row>
    <row r="84" spans="2:16" ht="12.75">
      <c r="B84" s="284" t="s">
        <v>224</v>
      </c>
      <c r="C84" s="370"/>
      <c r="D84" s="259">
        <v>9.08</v>
      </c>
      <c r="E84" s="260"/>
      <c r="F84" s="261"/>
      <c r="G84" s="425">
        <v>9.88</v>
      </c>
      <c r="H84" s="426"/>
      <c r="I84" s="244"/>
      <c r="J84" s="447"/>
      <c r="K84" s="448"/>
      <c r="L84" s="448"/>
      <c r="M84" s="448"/>
      <c r="N84" s="448"/>
      <c r="O84" s="85"/>
      <c r="P84" s="85"/>
    </row>
    <row r="85" spans="2:16" ht="13.5" thickBot="1">
      <c r="B85" s="277" t="s">
        <v>225</v>
      </c>
      <c r="C85" s="278">
        <v>9.85</v>
      </c>
      <c r="D85" s="250">
        <v>13.6</v>
      </c>
      <c r="E85" s="251"/>
      <c r="F85" s="252"/>
      <c r="G85" s="419"/>
      <c r="H85" s="420"/>
      <c r="I85" s="244"/>
      <c r="J85" s="449"/>
      <c r="K85" s="449"/>
      <c r="L85" s="449"/>
      <c r="M85" s="449"/>
      <c r="N85" s="449"/>
      <c r="O85" s="85"/>
      <c r="P85" s="85"/>
    </row>
    <row r="86" spans="2:16" ht="13.5" thickBot="1">
      <c r="B86" s="369" t="s">
        <v>7</v>
      </c>
      <c r="C86" s="371"/>
      <c r="D86" s="259">
        <v>32.1</v>
      </c>
      <c r="E86" s="286"/>
      <c r="F86" s="287"/>
      <c r="G86" s="410"/>
      <c r="H86" s="411"/>
      <c r="I86" s="244"/>
      <c r="J86" s="412" t="s">
        <v>261</v>
      </c>
      <c r="K86" s="450"/>
      <c r="L86" s="450"/>
      <c r="M86" s="451"/>
      <c r="N86" s="452"/>
      <c r="O86" s="85"/>
      <c r="P86" s="85"/>
    </row>
    <row r="87" spans="2:16" ht="13.5" thickBot="1">
      <c r="B87" s="415"/>
      <c r="C87" s="415"/>
      <c r="D87" s="415"/>
      <c r="E87" s="415"/>
      <c r="F87" s="415"/>
      <c r="G87" s="415"/>
      <c r="H87" s="415"/>
      <c r="I87" s="244"/>
      <c r="J87" s="486"/>
      <c r="K87" s="487"/>
      <c r="L87" s="442" t="s">
        <v>95</v>
      </c>
      <c r="M87" s="443"/>
      <c r="N87" s="444"/>
      <c r="O87" s="85"/>
      <c r="P87" s="85"/>
    </row>
    <row r="88" spans="2:16" ht="13.5" thickBot="1">
      <c r="B88" s="412" t="s">
        <v>262</v>
      </c>
      <c r="C88" s="413"/>
      <c r="D88" s="413"/>
      <c r="E88" s="413"/>
      <c r="F88" s="413"/>
      <c r="G88" s="413"/>
      <c r="H88" s="414"/>
      <c r="I88" s="244"/>
      <c r="J88" s="445" t="s">
        <v>172</v>
      </c>
      <c r="K88" s="435"/>
      <c r="L88" s="392" t="s">
        <v>168</v>
      </c>
      <c r="M88" s="446"/>
      <c r="N88" s="373" t="s">
        <v>169</v>
      </c>
      <c r="O88" s="85"/>
      <c r="P88" s="85"/>
    </row>
    <row r="89" spans="2:16" ht="13.5" thickBot="1">
      <c r="B89" s="245"/>
      <c r="C89" s="437" t="s">
        <v>95</v>
      </c>
      <c r="D89" s="438"/>
      <c r="E89" s="437" t="s">
        <v>96</v>
      </c>
      <c r="F89" s="439"/>
      <c r="G89" s="416" t="s">
        <v>259</v>
      </c>
      <c r="H89" s="440"/>
      <c r="I89" s="244"/>
      <c r="J89" s="441" t="s">
        <v>263</v>
      </c>
      <c r="K89" s="435"/>
      <c r="L89" s="430">
        <v>2.5</v>
      </c>
      <c r="M89" s="431"/>
      <c r="N89" s="374">
        <v>3.57</v>
      </c>
      <c r="O89" s="85"/>
      <c r="P89" s="85"/>
    </row>
    <row r="90" spans="2:16" ht="12.75">
      <c r="B90" s="246" t="s">
        <v>172</v>
      </c>
      <c r="C90" s="247" t="s">
        <v>168</v>
      </c>
      <c r="D90" s="248" t="s">
        <v>169</v>
      </c>
      <c r="E90" s="247" t="s">
        <v>168</v>
      </c>
      <c r="F90" s="248" t="s">
        <v>169</v>
      </c>
      <c r="G90" s="432" t="s">
        <v>260</v>
      </c>
      <c r="H90" s="433"/>
      <c r="I90" s="262"/>
      <c r="J90" s="434" t="s">
        <v>264</v>
      </c>
      <c r="K90" s="435"/>
      <c r="L90" s="436">
        <v>3.51</v>
      </c>
      <c r="M90" s="172"/>
      <c r="N90" s="375">
        <v>4.69</v>
      </c>
      <c r="O90" s="85"/>
      <c r="P90" s="85"/>
    </row>
    <row r="91" spans="2:16" ht="13.5" thickBot="1">
      <c r="B91" s="87" t="s">
        <v>159</v>
      </c>
      <c r="C91" s="249">
        <v>2.07</v>
      </c>
      <c r="D91" s="250">
        <v>2.85</v>
      </c>
      <c r="E91" s="251"/>
      <c r="F91" s="252">
        <v>2.71</v>
      </c>
      <c r="G91" s="419">
        <v>2.88</v>
      </c>
      <c r="H91" s="420"/>
      <c r="I91" s="244"/>
      <c r="J91" s="421" t="s">
        <v>265</v>
      </c>
      <c r="K91" s="422"/>
      <c r="L91" s="423">
        <v>3.93</v>
      </c>
      <c r="M91" s="424"/>
      <c r="N91" s="288">
        <v>5.33</v>
      </c>
      <c r="O91" s="85"/>
      <c r="P91" s="85"/>
    </row>
    <row r="92" spans="2:16" ht="12.75">
      <c r="B92" s="88" t="s">
        <v>130</v>
      </c>
      <c r="C92" s="258">
        <v>3.81</v>
      </c>
      <c r="D92" s="259">
        <v>5.3</v>
      </c>
      <c r="E92" s="260"/>
      <c r="F92" s="261">
        <v>5.04</v>
      </c>
      <c r="G92" s="425">
        <v>4.8</v>
      </c>
      <c r="H92" s="426"/>
      <c r="I92" s="244"/>
      <c r="J92" s="427"/>
      <c r="K92" s="428"/>
      <c r="L92" s="428"/>
      <c r="M92" s="428"/>
      <c r="N92" s="428"/>
      <c r="O92" s="85"/>
      <c r="P92" s="85"/>
    </row>
    <row r="93" spans="2:16" ht="13.5" thickBot="1">
      <c r="B93" s="87" t="s">
        <v>160</v>
      </c>
      <c r="C93" s="249">
        <v>6.77</v>
      </c>
      <c r="D93" s="250">
        <v>9.19</v>
      </c>
      <c r="E93" s="251"/>
      <c r="F93" s="252">
        <v>8.73</v>
      </c>
      <c r="G93" s="419">
        <v>8.85</v>
      </c>
      <c r="H93" s="420"/>
      <c r="I93" s="244"/>
      <c r="J93" s="429"/>
      <c r="K93" s="429"/>
      <c r="L93" s="429"/>
      <c r="M93" s="429"/>
      <c r="N93" s="429"/>
      <c r="O93" s="85"/>
      <c r="P93" s="85"/>
    </row>
    <row r="94" spans="2:16" ht="13.5" thickBot="1">
      <c r="B94" s="376" t="s">
        <v>224</v>
      </c>
      <c r="C94" s="290">
        <v>11.44</v>
      </c>
      <c r="D94" s="287"/>
      <c r="E94" s="286"/>
      <c r="F94" s="287"/>
      <c r="G94" s="410">
        <v>12.65</v>
      </c>
      <c r="H94" s="411"/>
      <c r="I94" s="244"/>
      <c r="J94" s="412" t="s">
        <v>266</v>
      </c>
      <c r="K94" s="413"/>
      <c r="L94" s="413"/>
      <c r="M94" s="413"/>
      <c r="N94" s="414"/>
      <c r="O94" s="85"/>
      <c r="P94" s="85"/>
    </row>
    <row r="95" spans="2:16" ht="13.5" thickBot="1">
      <c r="B95" s="415"/>
      <c r="C95" s="415"/>
      <c r="D95" s="415"/>
      <c r="E95" s="415"/>
      <c r="F95" s="415"/>
      <c r="G95" s="415"/>
      <c r="H95" s="415"/>
      <c r="I95" s="244"/>
      <c r="J95" s="245"/>
      <c r="K95" s="416" t="s">
        <v>95</v>
      </c>
      <c r="L95" s="417"/>
      <c r="M95" s="417"/>
      <c r="N95" s="418"/>
      <c r="O95" s="85"/>
      <c r="P95" s="85"/>
    </row>
    <row r="96" spans="2:16" ht="13.5" thickBot="1">
      <c r="B96" s="397" t="s">
        <v>267</v>
      </c>
      <c r="C96" s="398"/>
      <c r="D96" s="398"/>
      <c r="E96" s="398"/>
      <c r="F96" s="398"/>
      <c r="G96" s="398"/>
      <c r="H96" s="399"/>
      <c r="I96" s="244"/>
      <c r="J96" s="377" t="s">
        <v>172</v>
      </c>
      <c r="K96" s="400" t="s">
        <v>168</v>
      </c>
      <c r="L96" s="401"/>
      <c r="M96" s="402" t="s">
        <v>169</v>
      </c>
      <c r="N96" s="403"/>
      <c r="O96" s="85"/>
      <c r="P96" s="85"/>
    </row>
    <row r="97" spans="2:16" ht="12.75">
      <c r="B97" s="404"/>
      <c r="C97" s="405"/>
      <c r="D97" s="406"/>
      <c r="E97" s="407" t="s">
        <v>95</v>
      </c>
      <c r="F97" s="408"/>
      <c r="G97" s="408"/>
      <c r="H97" s="409"/>
      <c r="I97" s="244"/>
      <c r="J97" s="277" t="s">
        <v>159</v>
      </c>
      <c r="K97" s="383"/>
      <c r="L97" s="384"/>
      <c r="M97" s="385">
        <v>0.32</v>
      </c>
      <c r="N97" s="386"/>
      <c r="O97" s="85"/>
      <c r="P97" s="85"/>
    </row>
    <row r="98" spans="2:16" ht="12.75">
      <c r="B98" s="391" t="s">
        <v>172</v>
      </c>
      <c r="C98" s="392"/>
      <c r="D98" s="393"/>
      <c r="E98" s="394" t="s">
        <v>260</v>
      </c>
      <c r="F98" s="395"/>
      <c r="G98" s="395"/>
      <c r="H98" s="396"/>
      <c r="I98" s="244"/>
      <c r="J98" s="284" t="s">
        <v>130</v>
      </c>
      <c r="K98" s="387"/>
      <c r="L98" s="388"/>
      <c r="M98" s="389">
        <v>0.68</v>
      </c>
      <c r="N98" s="390"/>
      <c r="O98" s="85"/>
      <c r="P98" s="85"/>
    </row>
    <row r="99" spans="2:14" ht="12.75">
      <c r="B99" s="382" t="s">
        <v>268</v>
      </c>
      <c r="C99" s="379"/>
      <c r="D99" s="380"/>
      <c r="E99" s="381">
        <v>0.66</v>
      </c>
      <c r="F99" s="372"/>
      <c r="G99" s="372"/>
      <c r="H99" s="368"/>
      <c r="I99" s="244"/>
      <c r="J99" s="277" t="s">
        <v>160</v>
      </c>
      <c r="K99" s="383"/>
      <c r="L99" s="384"/>
      <c r="M99" s="385">
        <v>0.83</v>
      </c>
      <c r="N99" s="386"/>
    </row>
    <row r="100" spans="2:14" ht="12.75">
      <c r="B100" s="168" t="s">
        <v>269</v>
      </c>
      <c r="C100" s="169"/>
      <c r="D100" s="170"/>
      <c r="E100" s="171">
        <v>0.94</v>
      </c>
      <c r="F100" s="372"/>
      <c r="G100" s="372"/>
      <c r="H100" s="368"/>
      <c r="I100" s="244"/>
      <c r="J100" s="284" t="s">
        <v>224</v>
      </c>
      <c r="K100" s="387"/>
      <c r="L100" s="388"/>
      <c r="M100" s="389">
        <v>1.3</v>
      </c>
      <c r="N100" s="390"/>
    </row>
    <row r="101" spans="2:14" ht="12.75">
      <c r="B101" s="382" t="s">
        <v>270</v>
      </c>
      <c r="C101" s="379"/>
      <c r="D101" s="380"/>
      <c r="E101" s="381">
        <v>1.03</v>
      </c>
      <c r="F101" s="372"/>
      <c r="G101" s="372"/>
      <c r="H101" s="368"/>
      <c r="I101" s="244"/>
      <c r="J101" s="277" t="s">
        <v>225</v>
      </c>
      <c r="K101" s="383"/>
      <c r="L101" s="384"/>
      <c r="M101" s="385">
        <v>2.92</v>
      </c>
      <c r="N101" s="386"/>
    </row>
    <row r="102" spans="2:14" ht="13.5" thickBot="1">
      <c r="B102" s="168" t="s">
        <v>271</v>
      </c>
      <c r="C102" s="169"/>
      <c r="D102" s="170"/>
      <c r="E102" s="171">
        <v>1.15</v>
      </c>
      <c r="F102" s="172"/>
      <c r="G102" s="172"/>
      <c r="H102" s="173"/>
      <c r="I102" s="244"/>
      <c r="J102" s="369" t="s">
        <v>7</v>
      </c>
      <c r="K102" s="174"/>
      <c r="L102" s="175"/>
      <c r="M102" s="176">
        <v>6.02</v>
      </c>
      <c r="N102" s="177"/>
    </row>
    <row r="103" spans="2:8" ht="13.5" thickBot="1">
      <c r="B103" s="378" t="s">
        <v>272</v>
      </c>
      <c r="C103" s="379"/>
      <c r="D103" s="380"/>
      <c r="E103" s="381">
        <v>1.3</v>
      </c>
      <c r="F103" s="372"/>
      <c r="G103" s="372"/>
      <c r="H103" s="368"/>
    </row>
  </sheetData>
  <mergeCells count="140">
    <mergeCell ref="K76:N76"/>
    <mergeCell ref="B78:H78"/>
    <mergeCell ref="C79:D79"/>
    <mergeCell ref="E79:F79"/>
    <mergeCell ref="G79:H79"/>
    <mergeCell ref="J49:N49"/>
    <mergeCell ref="C70:D70"/>
    <mergeCell ref="E70:F70"/>
    <mergeCell ref="G70:H70"/>
    <mergeCell ref="C54:D54"/>
    <mergeCell ref="E54:F54"/>
    <mergeCell ref="A6:P6"/>
    <mergeCell ref="B7:N7"/>
    <mergeCell ref="K21:L21"/>
    <mergeCell ref="M21:N21"/>
    <mergeCell ref="K31:L31"/>
    <mergeCell ref="M31:N31"/>
    <mergeCell ref="J30:N30"/>
    <mergeCell ref="J48:N48"/>
    <mergeCell ref="B8:H8"/>
    <mergeCell ref="J8:N8"/>
    <mergeCell ref="C9:D9"/>
    <mergeCell ref="E9:F9"/>
    <mergeCell ref="G9:H9"/>
    <mergeCell ref="K9:L9"/>
    <mergeCell ref="M9:N9"/>
    <mergeCell ref="B14:H14"/>
    <mergeCell ref="B15:H15"/>
    <mergeCell ref="C16:D16"/>
    <mergeCell ref="E16:F16"/>
    <mergeCell ref="G16:H16"/>
    <mergeCell ref="J19:N19"/>
    <mergeCell ref="J20:N20"/>
    <mergeCell ref="B24:H24"/>
    <mergeCell ref="B25:H25"/>
    <mergeCell ref="C26:D26"/>
    <mergeCell ref="E26:F26"/>
    <mergeCell ref="G26:H26"/>
    <mergeCell ref="J28:N29"/>
    <mergeCell ref="B32:H32"/>
    <mergeCell ref="B33:H33"/>
    <mergeCell ref="C34:D34"/>
    <mergeCell ref="E34:F34"/>
    <mergeCell ref="G34:H34"/>
    <mergeCell ref="J38:N38"/>
    <mergeCell ref="J39:N39"/>
    <mergeCell ref="K40:L40"/>
    <mergeCell ref="M40:N40"/>
    <mergeCell ref="B43:H43"/>
    <mergeCell ref="B44:H44"/>
    <mergeCell ref="C45:D45"/>
    <mergeCell ref="E45:F45"/>
    <mergeCell ref="G45:H45"/>
    <mergeCell ref="K50:L50"/>
    <mergeCell ref="M50:N50"/>
    <mergeCell ref="B52:H52"/>
    <mergeCell ref="B53:H53"/>
    <mergeCell ref="G54:H54"/>
    <mergeCell ref="J61:N61"/>
    <mergeCell ref="J62:N62"/>
    <mergeCell ref="K63:L63"/>
    <mergeCell ref="M63:N63"/>
    <mergeCell ref="B68:H68"/>
    <mergeCell ref="J68:N68"/>
    <mergeCell ref="B69:H69"/>
    <mergeCell ref="J69:N69"/>
    <mergeCell ref="K70:L70"/>
    <mergeCell ref="M70:N70"/>
    <mergeCell ref="J73:N74"/>
    <mergeCell ref="J75:N75"/>
    <mergeCell ref="B77:H77"/>
    <mergeCell ref="K77:N77"/>
    <mergeCell ref="K78:N78"/>
    <mergeCell ref="K79:N79"/>
    <mergeCell ref="G80:H80"/>
    <mergeCell ref="K80:N80"/>
    <mergeCell ref="G81:H81"/>
    <mergeCell ref="K81:N81"/>
    <mergeCell ref="G82:H82"/>
    <mergeCell ref="K82:N82"/>
    <mergeCell ref="G83:H83"/>
    <mergeCell ref="K83:N83"/>
    <mergeCell ref="G84:H84"/>
    <mergeCell ref="J84:N85"/>
    <mergeCell ref="G85:H85"/>
    <mergeCell ref="G86:H86"/>
    <mergeCell ref="J86:N86"/>
    <mergeCell ref="L87:N87"/>
    <mergeCell ref="B88:H88"/>
    <mergeCell ref="J88:K88"/>
    <mergeCell ref="L88:M88"/>
    <mergeCell ref="B87:H87"/>
    <mergeCell ref="J87:K87"/>
    <mergeCell ref="C89:D89"/>
    <mergeCell ref="E89:F89"/>
    <mergeCell ref="G89:H89"/>
    <mergeCell ref="J89:K89"/>
    <mergeCell ref="L89:M89"/>
    <mergeCell ref="G90:H90"/>
    <mergeCell ref="J90:K90"/>
    <mergeCell ref="L90:M90"/>
    <mergeCell ref="G91:H91"/>
    <mergeCell ref="J91:K91"/>
    <mergeCell ref="L91:M91"/>
    <mergeCell ref="G92:H92"/>
    <mergeCell ref="J92:N93"/>
    <mergeCell ref="G93:H93"/>
    <mergeCell ref="G94:H94"/>
    <mergeCell ref="J94:N94"/>
    <mergeCell ref="B95:H95"/>
    <mergeCell ref="K95:N95"/>
    <mergeCell ref="B96:H96"/>
    <mergeCell ref="K96:L96"/>
    <mergeCell ref="M96:N96"/>
    <mergeCell ref="B97:D97"/>
    <mergeCell ref="E97:H97"/>
    <mergeCell ref="K97:L97"/>
    <mergeCell ref="M97:N97"/>
    <mergeCell ref="B98:D98"/>
    <mergeCell ref="E98:H98"/>
    <mergeCell ref="K98:L98"/>
    <mergeCell ref="M98:N98"/>
    <mergeCell ref="B99:D99"/>
    <mergeCell ref="E99:H99"/>
    <mergeCell ref="K99:L99"/>
    <mergeCell ref="M99:N99"/>
    <mergeCell ref="B100:D100"/>
    <mergeCell ref="E100:H100"/>
    <mergeCell ref="K100:L100"/>
    <mergeCell ref="M100:N100"/>
    <mergeCell ref="K102:L102"/>
    <mergeCell ref="M102:N102"/>
    <mergeCell ref="B101:D101"/>
    <mergeCell ref="E101:H101"/>
    <mergeCell ref="K101:L101"/>
    <mergeCell ref="M101:N101"/>
    <mergeCell ref="B103:D103"/>
    <mergeCell ref="E103:H103"/>
    <mergeCell ref="B102:D102"/>
    <mergeCell ref="E102:H102"/>
  </mergeCells>
  <hyperlinks>
    <hyperlink ref="A4" location="Оглавление!A1" display="Оглавление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14.125" style="0" customWidth="1"/>
    <col min="4" max="4" width="12.125" style="0" customWidth="1"/>
    <col min="7" max="7" width="15.875" style="0" customWidth="1"/>
    <col min="9" max="9" width="10.75390625" style="0" customWidth="1"/>
  </cols>
  <sheetData>
    <row r="1" ht="15">
      <c r="A1" s="97" t="s">
        <v>119</v>
      </c>
    </row>
    <row r="4" ht="12.75">
      <c r="A4" s="5" t="s">
        <v>167</v>
      </c>
    </row>
    <row r="6" spans="1:9" ht="15.75">
      <c r="A6" s="500" t="s">
        <v>17</v>
      </c>
      <c r="B6" s="501"/>
      <c r="C6" s="501"/>
      <c r="D6" s="501"/>
      <c r="E6" s="501"/>
      <c r="F6" s="501"/>
      <c r="G6" s="501"/>
      <c r="H6" s="501"/>
      <c r="I6" s="501"/>
    </row>
    <row r="7" spans="1:9" ht="12.75">
      <c r="A7" s="9"/>
      <c r="B7" s="9"/>
      <c r="C7" s="9"/>
      <c r="D7" s="17"/>
      <c r="E7" s="18"/>
      <c r="F7" s="9"/>
      <c r="G7" s="9"/>
      <c r="H7" s="9"/>
      <c r="I7" s="17"/>
    </row>
    <row r="8" spans="1:9" ht="13.5" thickBot="1">
      <c r="A8" s="502" t="s">
        <v>18</v>
      </c>
      <c r="B8" s="502"/>
      <c r="C8" s="502"/>
      <c r="D8" s="502"/>
      <c r="E8" s="13"/>
      <c r="F8" s="488" t="s">
        <v>19</v>
      </c>
      <c r="G8" s="503"/>
      <c r="H8" s="503"/>
      <c r="I8" s="503"/>
    </row>
    <row r="9" spans="1:9" ht="23.25" thickBot="1">
      <c r="A9" s="8" t="s">
        <v>163</v>
      </c>
      <c r="B9" s="20" t="s">
        <v>178</v>
      </c>
      <c r="C9" s="20" t="s">
        <v>162</v>
      </c>
      <c r="D9" s="21" t="s">
        <v>174</v>
      </c>
      <c r="E9" s="22"/>
      <c r="F9" s="23" t="s">
        <v>163</v>
      </c>
      <c r="G9" s="24" t="s">
        <v>178</v>
      </c>
      <c r="H9" s="24" t="s">
        <v>162</v>
      </c>
      <c r="I9" s="25" t="s">
        <v>174</v>
      </c>
    </row>
    <row r="10" spans="1:9" ht="45" customHeight="1">
      <c r="A10" s="26">
        <v>771</v>
      </c>
      <c r="B10" s="27" t="s">
        <v>20</v>
      </c>
      <c r="C10" s="27" t="s">
        <v>21</v>
      </c>
      <c r="D10" s="28">
        <v>5.22</v>
      </c>
      <c r="E10" s="29"/>
      <c r="F10" s="30">
        <v>985</v>
      </c>
      <c r="G10" s="31" t="s">
        <v>22</v>
      </c>
      <c r="H10" s="31" t="s">
        <v>23</v>
      </c>
      <c r="I10" s="32">
        <v>10</v>
      </c>
    </row>
    <row r="11" spans="1:9" ht="48.75" customHeight="1">
      <c r="A11" s="30">
        <v>770</v>
      </c>
      <c r="B11" s="31" t="s">
        <v>24</v>
      </c>
      <c r="C11" s="31" t="s">
        <v>25</v>
      </c>
      <c r="D11" s="32">
        <v>4.73</v>
      </c>
      <c r="E11" s="29"/>
      <c r="F11" s="30">
        <v>986</v>
      </c>
      <c r="G11" s="31" t="s">
        <v>26</v>
      </c>
      <c r="H11" s="31" t="s">
        <v>23</v>
      </c>
      <c r="I11" s="32">
        <v>10</v>
      </c>
    </row>
    <row r="12" spans="1:9" ht="61.5" customHeight="1">
      <c r="A12" s="33">
        <v>774</v>
      </c>
      <c r="B12" s="31" t="s">
        <v>27</v>
      </c>
      <c r="C12" s="34" t="s">
        <v>170</v>
      </c>
      <c r="D12" s="32">
        <v>4.77</v>
      </c>
      <c r="E12" s="29"/>
      <c r="F12" s="30">
        <v>987</v>
      </c>
      <c r="G12" s="31" t="s">
        <v>28</v>
      </c>
      <c r="H12" s="31" t="s">
        <v>23</v>
      </c>
      <c r="I12" s="32">
        <v>41</v>
      </c>
    </row>
    <row r="13" spans="1:9" ht="46.5" customHeight="1">
      <c r="A13" s="35"/>
      <c r="B13" s="490" t="s">
        <v>29</v>
      </c>
      <c r="C13" s="34" t="s">
        <v>170</v>
      </c>
      <c r="D13" s="32">
        <v>5.27</v>
      </c>
      <c r="E13" s="29"/>
      <c r="F13" s="30">
        <v>989</v>
      </c>
      <c r="G13" s="31" t="s">
        <v>26</v>
      </c>
      <c r="H13" s="31" t="s">
        <v>30</v>
      </c>
      <c r="I13" s="32">
        <v>10</v>
      </c>
    </row>
    <row r="14" spans="1:9" ht="57" customHeight="1" thickBot="1">
      <c r="A14" s="36">
        <v>775</v>
      </c>
      <c r="B14" s="504"/>
      <c r="C14" s="37" t="s">
        <v>171</v>
      </c>
      <c r="D14" s="38">
        <v>9.57</v>
      </c>
      <c r="E14" s="29"/>
      <c r="F14" s="39">
        <v>990</v>
      </c>
      <c r="G14" s="40" t="s">
        <v>28</v>
      </c>
      <c r="H14" s="40" t="s">
        <v>30</v>
      </c>
      <c r="I14" s="38">
        <v>42</v>
      </c>
    </row>
    <row r="15" spans="1:9" ht="13.5" thickBot="1">
      <c r="A15" s="488" t="s">
        <v>31</v>
      </c>
      <c r="B15" s="488"/>
      <c r="C15" s="488"/>
      <c r="D15" s="488"/>
      <c r="E15" s="19"/>
      <c r="F15" s="488" t="s">
        <v>32</v>
      </c>
      <c r="G15" s="496"/>
      <c r="H15" s="496"/>
      <c r="I15" s="496"/>
    </row>
    <row r="16" spans="1:9" ht="23.25" thickBot="1">
      <c r="A16" s="8" t="s">
        <v>163</v>
      </c>
      <c r="B16" s="20" t="s">
        <v>178</v>
      </c>
      <c r="C16" s="20" t="s">
        <v>162</v>
      </c>
      <c r="D16" s="21" t="s">
        <v>174</v>
      </c>
      <c r="E16" s="22"/>
      <c r="F16" s="8" t="s">
        <v>163</v>
      </c>
      <c r="G16" s="20" t="s">
        <v>178</v>
      </c>
      <c r="H16" s="20" t="s">
        <v>162</v>
      </c>
      <c r="I16" s="21" t="s">
        <v>174</v>
      </c>
    </row>
    <row r="17" spans="1:9" ht="59.25" customHeight="1">
      <c r="A17" s="41"/>
      <c r="B17" s="499" t="s">
        <v>33</v>
      </c>
      <c r="C17" s="42" t="s">
        <v>170</v>
      </c>
      <c r="D17" s="28">
        <v>3.38</v>
      </c>
      <c r="E17" s="29"/>
      <c r="F17" s="26">
        <v>924</v>
      </c>
      <c r="G17" s="27" t="s">
        <v>34</v>
      </c>
      <c r="H17" s="42" t="s">
        <v>170</v>
      </c>
      <c r="I17" s="28">
        <v>5.33</v>
      </c>
    </row>
    <row r="18" spans="1:9" ht="60.75" customHeight="1">
      <c r="A18" s="43">
        <v>812</v>
      </c>
      <c r="B18" s="491"/>
      <c r="C18" s="34" t="s">
        <v>171</v>
      </c>
      <c r="D18" s="32">
        <v>4.95</v>
      </c>
      <c r="E18" s="29"/>
      <c r="F18" s="30">
        <v>921</v>
      </c>
      <c r="G18" s="31" t="s">
        <v>35</v>
      </c>
      <c r="H18" s="34" t="s">
        <v>170</v>
      </c>
      <c r="I18" s="32">
        <v>4.7</v>
      </c>
    </row>
    <row r="19" spans="1:9" ht="50.25" customHeight="1" thickBot="1">
      <c r="A19" s="33"/>
      <c r="B19" s="490" t="s">
        <v>36</v>
      </c>
      <c r="C19" s="34" t="s">
        <v>170</v>
      </c>
      <c r="D19" s="32">
        <v>3.35</v>
      </c>
      <c r="E19" s="29"/>
      <c r="F19" s="39">
        <v>975</v>
      </c>
      <c r="G19" s="40" t="s">
        <v>37</v>
      </c>
      <c r="H19" s="37" t="s">
        <v>171</v>
      </c>
      <c r="I19" s="38">
        <v>8.89</v>
      </c>
    </row>
    <row r="20" spans="1:9" ht="13.5" thickBot="1">
      <c r="A20" s="44">
        <v>802</v>
      </c>
      <c r="B20" s="491"/>
      <c r="C20" s="34" t="s">
        <v>171</v>
      </c>
      <c r="D20" s="32">
        <v>4.5</v>
      </c>
      <c r="E20" s="29"/>
      <c r="F20" s="488" t="s">
        <v>38</v>
      </c>
      <c r="G20" s="496"/>
      <c r="H20" s="496"/>
      <c r="I20" s="496"/>
    </row>
    <row r="21" spans="1:9" ht="37.5" customHeight="1" thickBot="1">
      <c r="A21" s="45">
        <v>828</v>
      </c>
      <c r="B21" s="31" t="s">
        <v>39</v>
      </c>
      <c r="C21" s="34" t="s">
        <v>170</v>
      </c>
      <c r="D21" s="32">
        <v>3.65</v>
      </c>
      <c r="E21" s="29"/>
      <c r="F21" s="8" t="s">
        <v>163</v>
      </c>
      <c r="G21" s="20" t="s">
        <v>178</v>
      </c>
      <c r="H21" s="20" t="s">
        <v>162</v>
      </c>
      <c r="I21" s="21" t="s">
        <v>174</v>
      </c>
    </row>
    <row r="22" spans="1:9" ht="34.5" customHeight="1" thickBot="1">
      <c r="A22" s="46">
        <v>826</v>
      </c>
      <c r="B22" s="40" t="s">
        <v>40</v>
      </c>
      <c r="C22" s="37" t="s">
        <v>170</v>
      </c>
      <c r="D22" s="38">
        <v>4.32</v>
      </c>
      <c r="E22" s="29"/>
      <c r="F22" s="41"/>
      <c r="G22" s="497" t="s">
        <v>41</v>
      </c>
      <c r="H22" s="42" t="s">
        <v>170</v>
      </c>
      <c r="I22" s="28">
        <v>2.48</v>
      </c>
    </row>
    <row r="23" spans="1:9" ht="13.5" thickBot="1">
      <c r="A23" s="488" t="s">
        <v>42</v>
      </c>
      <c r="B23" s="489"/>
      <c r="C23" s="489"/>
      <c r="D23" s="489"/>
      <c r="E23" s="10"/>
      <c r="F23" s="44">
        <v>815</v>
      </c>
      <c r="G23" s="498"/>
      <c r="H23" s="34" t="s">
        <v>171</v>
      </c>
      <c r="I23" s="32">
        <v>3.83</v>
      </c>
    </row>
    <row r="24" spans="1:9" ht="23.25" thickBot="1">
      <c r="A24" s="8" t="s">
        <v>163</v>
      </c>
      <c r="B24" s="20" t="s">
        <v>178</v>
      </c>
      <c r="C24" s="20" t="s">
        <v>43</v>
      </c>
      <c r="D24" s="21" t="s">
        <v>174</v>
      </c>
      <c r="E24" s="22"/>
      <c r="F24" s="33"/>
      <c r="G24" s="490" t="s">
        <v>44</v>
      </c>
      <c r="H24" s="34" t="s">
        <v>170</v>
      </c>
      <c r="I24" s="32">
        <v>2.41</v>
      </c>
    </row>
    <row r="25" spans="1:9" ht="12.75">
      <c r="A25" s="47"/>
      <c r="B25" s="492" t="s">
        <v>45</v>
      </c>
      <c r="C25" s="49">
        <v>2</v>
      </c>
      <c r="D25" s="50">
        <v>10.85</v>
      </c>
      <c r="E25" s="51"/>
      <c r="F25" s="44">
        <v>805</v>
      </c>
      <c r="G25" s="491"/>
      <c r="H25" s="34" t="s">
        <v>171</v>
      </c>
      <c r="I25" s="32">
        <v>4.34</v>
      </c>
    </row>
    <row r="26" spans="1:9" ht="45">
      <c r="A26" s="52">
        <v>228</v>
      </c>
      <c r="B26" s="493"/>
      <c r="C26" s="53">
        <v>3</v>
      </c>
      <c r="D26" s="54">
        <v>16.27</v>
      </c>
      <c r="E26" s="51"/>
      <c r="F26" s="45">
        <v>829</v>
      </c>
      <c r="G26" s="31" t="s">
        <v>46</v>
      </c>
      <c r="H26" s="34" t="s">
        <v>170</v>
      </c>
      <c r="I26" s="32">
        <v>2.66</v>
      </c>
    </row>
    <row r="27" spans="1:9" ht="42.75" customHeight="1" thickBot="1">
      <c r="A27" s="55"/>
      <c r="B27" s="494" t="s">
        <v>47</v>
      </c>
      <c r="C27" s="56" t="s">
        <v>173</v>
      </c>
      <c r="D27" s="57" t="s">
        <v>48</v>
      </c>
      <c r="E27" s="58"/>
      <c r="F27" s="39">
        <v>827</v>
      </c>
      <c r="G27" s="59" t="s">
        <v>49</v>
      </c>
      <c r="H27" s="37" t="s">
        <v>170</v>
      </c>
      <c r="I27" s="60">
        <v>2.43</v>
      </c>
    </row>
    <row r="28" spans="1:9" ht="13.5" thickBot="1">
      <c r="A28" s="61"/>
      <c r="B28" s="493"/>
      <c r="C28" s="56" t="s">
        <v>50</v>
      </c>
      <c r="D28" s="57" t="s">
        <v>51</v>
      </c>
      <c r="E28" s="58"/>
      <c r="F28" s="488" t="s">
        <v>52</v>
      </c>
      <c r="G28" s="496"/>
      <c r="H28" s="496"/>
      <c r="I28" s="496"/>
    </row>
    <row r="29" spans="1:9" ht="23.25" thickBot="1">
      <c r="A29" s="62">
        <v>227</v>
      </c>
      <c r="B29" s="495"/>
      <c r="C29" s="63" t="s">
        <v>53</v>
      </c>
      <c r="D29" s="64" t="s">
        <v>54</v>
      </c>
      <c r="E29" s="58"/>
      <c r="F29" s="65" t="s">
        <v>163</v>
      </c>
      <c r="G29" s="66" t="s">
        <v>178</v>
      </c>
      <c r="H29" s="66" t="s">
        <v>162</v>
      </c>
      <c r="I29" s="67" t="s">
        <v>174</v>
      </c>
    </row>
    <row r="30" spans="1:9" ht="22.5">
      <c r="A30" s="68"/>
      <c r="B30" s="68"/>
      <c r="C30" s="69"/>
      <c r="D30" s="70"/>
      <c r="E30" s="29"/>
      <c r="F30" s="71"/>
      <c r="G30" s="48" t="s">
        <v>55</v>
      </c>
      <c r="H30" s="72" t="s">
        <v>159</v>
      </c>
      <c r="I30" s="73">
        <v>7.65</v>
      </c>
    </row>
    <row r="31" spans="1:9" ht="23.25" thickBot="1">
      <c r="A31" s="68"/>
      <c r="B31" s="68"/>
      <c r="C31" s="69"/>
      <c r="D31" s="70"/>
      <c r="E31" s="29"/>
      <c r="F31" s="74">
        <v>255</v>
      </c>
      <c r="G31" s="75" t="s">
        <v>56</v>
      </c>
      <c r="H31" s="76" t="s">
        <v>159</v>
      </c>
      <c r="I31" s="77">
        <v>7.65</v>
      </c>
    </row>
  </sheetData>
  <mergeCells count="15">
    <mergeCell ref="A6:I6"/>
    <mergeCell ref="A8:D8"/>
    <mergeCell ref="F8:I8"/>
    <mergeCell ref="B13:B14"/>
    <mergeCell ref="A15:D15"/>
    <mergeCell ref="F15:I15"/>
    <mergeCell ref="B17:B18"/>
    <mergeCell ref="B19:B20"/>
    <mergeCell ref="F20:I20"/>
    <mergeCell ref="A23:D23"/>
    <mergeCell ref="G24:G25"/>
    <mergeCell ref="B25:B26"/>
    <mergeCell ref="B27:B29"/>
    <mergeCell ref="F28:I28"/>
    <mergeCell ref="G22:G23"/>
  </mergeCells>
  <hyperlinks>
    <hyperlink ref="A4" location="Оглавление!A1" display="Оглавление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pane ySplit="2" topLeftCell="BM3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9.375" style="0" customWidth="1"/>
    <col min="2" max="2" width="17.375" style="0" customWidth="1"/>
    <col min="5" max="5" width="7.875" style="0" customWidth="1"/>
    <col min="6" max="6" width="10.25390625" style="0" customWidth="1"/>
    <col min="7" max="7" width="18.00390625" style="0" customWidth="1"/>
  </cols>
  <sheetData>
    <row r="1" ht="15">
      <c r="A1" s="97" t="s">
        <v>119</v>
      </c>
    </row>
    <row r="4" ht="12.75">
      <c r="A4" s="5" t="s">
        <v>167</v>
      </c>
    </row>
    <row r="6" spans="1:9" ht="15.75">
      <c r="A6" s="520" t="s">
        <v>1</v>
      </c>
      <c r="B6" s="521"/>
      <c r="C6" s="521"/>
      <c r="D6" s="521"/>
      <c r="E6" s="521"/>
      <c r="F6" s="521"/>
      <c r="G6" s="521"/>
      <c r="H6" s="521"/>
      <c r="I6" s="521"/>
    </row>
    <row r="7" spans="1:9" ht="18.75" thickBot="1">
      <c r="A7" s="523"/>
      <c r="B7" s="524"/>
      <c r="C7" s="524"/>
      <c r="D7" s="524"/>
      <c r="E7" s="178"/>
      <c r="F7" s="525"/>
      <c r="G7" s="525"/>
      <c r="H7" s="525"/>
      <c r="I7" s="525"/>
    </row>
    <row r="8" spans="1:9" ht="12.75">
      <c r="A8" s="179"/>
      <c r="B8" s="180" t="s">
        <v>178</v>
      </c>
      <c r="C8" s="181" t="s">
        <v>162</v>
      </c>
      <c r="D8" s="182" t="s">
        <v>2</v>
      </c>
      <c r="E8" s="183"/>
      <c r="F8" s="184"/>
      <c r="G8" s="180" t="s">
        <v>178</v>
      </c>
      <c r="H8" s="181" t="s">
        <v>162</v>
      </c>
      <c r="I8" s="182" t="s">
        <v>2</v>
      </c>
    </row>
    <row r="9" spans="1:9" ht="12.75" customHeight="1">
      <c r="A9" s="526" t="s">
        <v>180</v>
      </c>
      <c r="B9" s="505" t="s">
        <v>181</v>
      </c>
      <c r="C9" s="185" t="s">
        <v>3</v>
      </c>
      <c r="D9" s="186">
        <v>3.39</v>
      </c>
      <c r="E9" s="187"/>
      <c r="F9" s="522" t="s">
        <v>182</v>
      </c>
      <c r="G9" s="522" t="s">
        <v>183</v>
      </c>
      <c r="H9" s="188" t="s">
        <v>3</v>
      </c>
      <c r="I9" s="189">
        <v>2.85</v>
      </c>
    </row>
    <row r="10" spans="1:9" ht="14.25">
      <c r="A10" s="511"/>
      <c r="B10" s="505"/>
      <c r="C10" s="190" t="s">
        <v>4</v>
      </c>
      <c r="D10" s="191">
        <v>5.04</v>
      </c>
      <c r="E10" s="187"/>
      <c r="F10" s="508"/>
      <c r="G10" s="505"/>
      <c r="H10" s="190" t="s">
        <v>4</v>
      </c>
      <c r="I10" s="191">
        <v>4.16</v>
      </c>
    </row>
    <row r="11" spans="1:9" ht="14.25">
      <c r="A11" s="511"/>
      <c r="B11" s="505"/>
      <c r="C11" s="188" t="s">
        <v>160</v>
      </c>
      <c r="D11" s="189">
        <v>7.87</v>
      </c>
      <c r="E11" s="187"/>
      <c r="F11" s="508"/>
      <c r="G11" s="505"/>
      <c r="H11" s="188" t="s">
        <v>160</v>
      </c>
      <c r="I11" s="189">
        <v>5.73</v>
      </c>
    </row>
    <row r="12" spans="1:9" ht="14.25">
      <c r="A12" s="511"/>
      <c r="B12" s="505"/>
      <c r="C12" s="190" t="s">
        <v>5</v>
      </c>
      <c r="D12" s="191">
        <v>12.68</v>
      </c>
      <c r="E12" s="187"/>
      <c r="F12" s="508"/>
      <c r="G12" s="505"/>
      <c r="H12" s="190" t="s">
        <v>5</v>
      </c>
      <c r="I12" s="191">
        <v>9.5</v>
      </c>
    </row>
    <row r="13" spans="1:9" ht="14.25">
      <c r="A13" s="511"/>
      <c r="B13" s="505"/>
      <c r="C13" s="188" t="s">
        <v>6</v>
      </c>
      <c r="D13" s="189">
        <v>18.63</v>
      </c>
      <c r="E13" s="187"/>
      <c r="F13" s="508"/>
      <c r="G13" s="505"/>
      <c r="H13" s="188" t="s">
        <v>6</v>
      </c>
      <c r="I13" s="189">
        <v>13.75</v>
      </c>
    </row>
    <row r="14" spans="1:9" ht="14.25">
      <c r="A14" s="511"/>
      <c r="B14" s="505"/>
      <c r="C14" s="190" t="s">
        <v>7</v>
      </c>
      <c r="D14" s="191">
        <v>29.43</v>
      </c>
      <c r="E14" s="187"/>
      <c r="F14" s="508"/>
      <c r="G14" s="505"/>
      <c r="H14" s="190" t="s">
        <v>7</v>
      </c>
      <c r="I14" s="191">
        <v>22.71</v>
      </c>
    </row>
    <row r="15" spans="1:9" ht="14.25">
      <c r="A15" s="511"/>
      <c r="B15" s="505"/>
      <c r="C15" s="188" t="s">
        <v>8</v>
      </c>
      <c r="D15" s="189">
        <v>67.66</v>
      </c>
      <c r="E15" s="187"/>
      <c r="F15" s="508"/>
      <c r="G15" s="505"/>
      <c r="H15" s="188" t="s">
        <v>8</v>
      </c>
      <c r="I15" s="189">
        <v>54.52</v>
      </c>
    </row>
    <row r="16" spans="1:9" ht="14.25">
      <c r="A16" s="511"/>
      <c r="B16" s="505"/>
      <c r="C16" s="192" t="s">
        <v>9</v>
      </c>
      <c r="D16" s="193">
        <v>109.08</v>
      </c>
      <c r="E16" s="187"/>
      <c r="F16" s="508"/>
      <c r="G16" s="505"/>
      <c r="H16" s="192" t="s">
        <v>9</v>
      </c>
      <c r="I16" s="193">
        <v>92.51</v>
      </c>
    </row>
    <row r="17" spans="1:9" ht="15" thickBot="1">
      <c r="A17" s="512"/>
      <c r="B17" s="506"/>
      <c r="C17" s="194" t="s">
        <v>10</v>
      </c>
      <c r="D17" s="195">
        <v>179.24</v>
      </c>
      <c r="E17" s="187"/>
      <c r="F17" s="509"/>
      <c r="G17" s="506"/>
      <c r="H17" s="196" t="s">
        <v>10</v>
      </c>
      <c r="I17" s="197">
        <v>146.65</v>
      </c>
    </row>
    <row r="18" spans="1:9" ht="12.75" customHeight="1">
      <c r="A18" s="519" t="s">
        <v>184</v>
      </c>
      <c r="B18" s="507" t="s">
        <v>185</v>
      </c>
      <c r="C18" s="198" t="s">
        <v>3</v>
      </c>
      <c r="D18" s="199">
        <v>3.69</v>
      </c>
      <c r="E18" s="187"/>
      <c r="F18" s="507" t="s">
        <v>186</v>
      </c>
      <c r="G18" s="507" t="s">
        <v>187</v>
      </c>
      <c r="H18" s="198"/>
      <c r="I18" s="186"/>
    </row>
    <row r="19" spans="1:9" ht="14.25">
      <c r="A19" s="508"/>
      <c r="B19" s="505"/>
      <c r="C19" s="190" t="s">
        <v>4</v>
      </c>
      <c r="D19" s="191">
        <v>5.49</v>
      </c>
      <c r="E19" s="187"/>
      <c r="F19" s="515"/>
      <c r="G19" s="515"/>
      <c r="H19" s="192" t="s">
        <v>3</v>
      </c>
      <c r="I19" s="193">
        <v>3.42</v>
      </c>
    </row>
    <row r="20" spans="1:9" ht="14.25">
      <c r="A20" s="508"/>
      <c r="B20" s="505"/>
      <c r="C20" s="188" t="s">
        <v>160</v>
      </c>
      <c r="D20" s="189">
        <v>8.52</v>
      </c>
      <c r="E20" s="187"/>
      <c r="F20" s="515"/>
      <c r="G20" s="515"/>
      <c r="H20" s="188" t="s">
        <v>4</v>
      </c>
      <c r="I20" s="189">
        <v>5.08</v>
      </c>
    </row>
    <row r="21" spans="1:9" ht="14.25">
      <c r="A21" s="508"/>
      <c r="B21" s="505"/>
      <c r="C21" s="190" t="s">
        <v>5</v>
      </c>
      <c r="D21" s="191">
        <v>13.99</v>
      </c>
      <c r="E21" s="187"/>
      <c r="F21" s="515"/>
      <c r="G21" s="515"/>
      <c r="H21" s="190" t="s">
        <v>160</v>
      </c>
      <c r="I21" s="191">
        <v>7.27</v>
      </c>
    </row>
    <row r="22" spans="1:9" ht="15" thickBot="1">
      <c r="A22" s="508"/>
      <c r="B22" s="505"/>
      <c r="C22" s="188" t="s">
        <v>6</v>
      </c>
      <c r="D22" s="189">
        <v>20.02</v>
      </c>
      <c r="E22" s="187"/>
      <c r="F22" s="516"/>
      <c r="G22" s="516"/>
      <c r="H22" s="200"/>
      <c r="I22" s="197"/>
    </row>
    <row r="23" spans="1:9" ht="15" thickBot="1">
      <c r="A23" s="509"/>
      <c r="B23" s="506"/>
      <c r="C23" s="201" t="s">
        <v>7</v>
      </c>
      <c r="D23" s="202">
        <v>31.28</v>
      </c>
      <c r="E23" s="187"/>
      <c r="F23" s="507" t="s">
        <v>188</v>
      </c>
      <c r="G23" s="507" t="s">
        <v>189</v>
      </c>
      <c r="H23" s="203"/>
      <c r="I23" s="199"/>
    </row>
    <row r="24" spans="1:9" ht="12.75" customHeight="1">
      <c r="A24" s="519" t="s">
        <v>190</v>
      </c>
      <c r="B24" s="507" t="s">
        <v>191</v>
      </c>
      <c r="C24" s="198" t="s">
        <v>3</v>
      </c>
      <c r="D24" s="199">
        <v>3.72</v>
      </c>
      <c r="E24" s="187"/>
      <c r="F24" s="515"/>
      <c r="G24" s="515"/>
      <c r="H24" s="204" t="s">
        <v>5</v>
      </c>
      <c r="I24" s="191">
        <v>12.85</v>
      </c>
    </row>
    <row r="25" spans="1:9" ht="14.25">
      <c r="A25" s="508"/>
      <c r="B25" s="505"/>
      <c r="C25" s="190" t="s">
        <v>4</v>
      </c>
      <c r="D25" s="191">
        <v>5.59</v>
      </c>
      <c r="E25" s="187"/>
      <c r="F25" s="515"/>
      <c r="G25" s="515"/>
      <c r="H25" s="205" t="s">
        <v>6</v>
      </c>
      <c r="I25" s="206">
        <v>17.51</v>
      </c>
    </row>
    <row r="26" spans="1:9" ht="15" thickBot="1">
      <c r="A26" s="508"/>
      <c r="B26" s="505"/>
      <c r="C26" s="188" t="s">
        <v>160</v>
      </c>
      <c r="D26" s="189">
        <v>8.64</v>
      </c>
      <c r="E26" s="187"/>
      <c r="F26" s="516"/>
      <c r="G26" s="516"/>
      <c r="H26" s="207"/>
      <c r="I26" s="208"/>
    </row>
    <row r="27" spans="1:9" ht="15" thickBot="1">
      <c r="A27" s="509"/>
      <c r="B27" s="506"/>
      <c r="C27" s="209" t="s">
        <v>5</v>
      </c>
      <c r="D27" s="202">
        <v>14.24</v>
      </c>
      <c r="E27" s="187"/>
      <c r="F27" s="507" t="s">
        <v>192</v>
      </c>
      <c r="G27" s="507" t="s">
        <v>189</v>
      </c>
      <c r="H27" s="203"/>
      <c r="I27" s="186"/>
    </row>
    <row r="28" spans="1:9" ht="12.75" customHeight="1">
      <c r="A28" s="519" t="s">
        <v>193</v>
      </c>
      <c r="B28" s="507" t="s">
        <v>194</v>
      </c>
      <c r="C28" s="198" t="s">
        <v>3</v>
      </c>
      <c r="D28" s="199">
        <v>3.68</v>
      </c>
      <c r="E28" s="187"/>
      <c r="F28" s="508"/>
      <c r="G28" s="508"/>
      <c r="H28" s="204"/>
      <c r="I28" s="191"/>
    </row>
    <row r="29" spans="1:9" ht="14.25">
      <c r="A29" s="508"/>
      <c r="B29" s="505"/>
      <c r="C29" s="190" t="s">
        <v>4</v>
      </c>
      <c r="D29" s="191">
        <v>5.47</v>
      </c>
      <c r="E29" s="187"/>
      <c r="F29" s="508"/>
      <c r="G29" s="508"/>
      <c r="H29" s="210" t="s">
        <v>7</v>
      </c>
      <c r="I29" s="189">
        <v>28.78</v>
      </c>
    </row>
    <row r="30" spans="1:9" ht="14.25">
      <c r="A30" s="508"/>
      <c r="B30" s="505"/>
      <c r="C30" s="188" t="s">
        <v>160</v>
      </c>
      <c r="D30" s="189">
        <v>8.5</v>
      </c>
      <c r="E30" s="187"/>
      <c r="F30" s="508"/>
      <c r="G30" s="508"/>
      <c r="H30" s="204"/>
      <c r="I30" s="191"/>
    </row>
    <row r="31" spans="1:9" ht="15" thickBot="1">
      <c r="A31" s="509"/>
      <c r="B31" s="506"/>
      <c r="C31" s="209" t="s">
        <v>5</v>
      </c>
      <c r="D31" s="202">
        <v>14.26</v>
      </c>
      <c r="E31" s="187"/>
      <c r="F31" s="509"/>
      <c r="G31" s="509"/>
      <c r="H31" s="211"/>
      <c r="I31" s="197"/>
    </row>
    <row r="32" spans="1:9" ht="12.75" customHeight="1">
      <c r="A32" s="507" t="s">
        <v>195</v>
      </c>
      <c r="B32" s="507" t="s">
        <v>196</v>
      </c>
      <c r="C32" s="198" t="s">
        <v>3</v>
      </c>
      <c r="D32" s="199">
        <v>5.04</v>
      </c>
      <c r="E32" s="187"/>
      <c r="F32" s="507" t="s">
        <v>197</v>
      </c>
      <c r="G32" s="507" t="s">
        <v>198</v>
      </c>
      <c r="H32" s="212"/>
      <c r="I32" s="199"/>
    </row>
    <row r="33" spans="1:9" ht="14.25">
      <c r="A33" s="508"/>
      <c r="B33" s="505"/>
      <c r="C33" s="190" t="s">
        <v>4</v>
      </c>
      <c r="D33" s="191">
        <v>7.76</v>
      </c>
      <c r="E33" s="187"/>
      <c r="F33" s="515"/>
      <c r="G33" s="515"/>
      <c r="H33" s="192" t="s">
        <v>3</v>
      </c>
      <c r="I33" s="193">
        <v>2.87</v>
      </c>
    </row>
    <row r="34" spans="1:9" ht="14.25">
      <c r="A34" s="508"/>
      <c r="B34" s="505"/>
      <c r="C34" s="188" t="s">
        <v>160</v>
      </c>
      <c r="D34" s="189">
        <v>12.25</v>
      </c>
      <c r="E34" s="187"/>
      <c r="F34" s="515"/>
      <c r="G34" s="515"/>
      <c r="H34" s="188" t="s">
        <v>4</v>
      </c>
      <c r="I34" s="189">
        <v>4.29</v>
      </c>
    </row>
    <row r="35" spans="1:9" ht="15" thickBot="1">
      <c r="A35" s="509"/>
      <c r="B35" s="506"/>
      <c r="C35" s="201" t="s">
        <v>5</v>
      </c>
      <c r="D35" s="202">
        <v>18.56</v>
      </c>
      <c r="E35" s="187"/>
      <c r="F35" s="515"/>
      <c r="G35" s="515"/>
      <c r="H35" s="190" t="s">
        <v>160</v>
      </c>
      <c r="I35" s="191">
        <v>5.7</v>
      </c>
    </row>
    <row r="36" spans="1:9" ht="12.75" customHeight="1" thickBot="1">
      <c r="A36" s="507" t="s">
        <v>199</v>
      </c>
      <c r="B36" s="507" t="s">
        <v>200</v>
      </c>
      <c r="C36" s="198"/>
      <c r="D36" s="199"/>
      <c r="E36" s="187"/>
      <c r="F36" s="516"/>
      <c r="G36" s="516"/>
      <c r="H36" s="200"/>
      <c r="I36" s="213"/>
    </row>
    <row r="37" spans="1:9" ht="14.25">
      <c r="A37" s="511"/>
      <c r="B37" s="508"/>
      <c r="C37" s="192" t="s">
        <v>3</v>
      </c>
      <c r="D37" s="193">
        <v>6.48</v>
      </c>
      <c r="E37" s="187"/>
      <c r="F37" s="507" t="s">
        <v>201</v>
      </c>
      <c r="G37" s="507" t="s">
        <v>202</v>
      </c>
      <c r="H37" s="198"/>
      <c r="I37" s="214"/>
    </row>
    <row r="38" spans="1:9" ht="14.25">
      <c r="A38" s="511"/>
      <c r="B38" s="508"/>
      <c r="C38" s="188" t="s">
        <v>4</v>
      </c>
      <c r="D38" s="189">
        <v>9.86</v>
      </c>
      <c r="E38" s="187"/>
      <c r="F38" s="517"/>
      <c r="G38" s="517"/>
      <c r="H38" s="192" t="s">
        <v>3</v>
      </c>
      <c r="I38" s="193">
        <v>3.26</v>
      </c>
    </row>
    <row r="39" spans="1:9" ht="14.25">
      <c r="A39" s="511"/>
      <c r="B39" s="508"/>
      <c r="C39" s="204" t="s">
        <v>160</v>
      </c>
      <c r="D39" s="191">
        <v>15.81</v>
      </c>
      <c r="E39" s="187"/>
      <c r="F39" s="517"/>
      <c r="G39" s="517"/>
      <c r="H39" s="188" t="s">
        <v>4</v>
      </c>
      <c r="I39" s="189">
        <v>4.68</v>
      </c>
    </row>
    <row r="40" spans="1:9" ht="15" thickBot="1">
      <c r="A40" s="512"/>
      <c r="B40" s="509"/>
      <c r="C40" s="196"/>
      <c r="D40" s="197"/>
      <c r="E40" s="187"/>
      <c r="F40" s="517"/>
      <c r="G40" s="517"/>
      <c r="H40" s="190" t="s">
        <v>160</v>
      </c>
      <c r="I40" s="191">
        <v>6.62</v>
      </c>
    </row>
    <row r="41" spans="1:9" ht="15" thickBot="1">
      <c r="A41" s="507">
        <v>125</v>
      </c>
      <c r="B41" s="507" t="s">
        <v>12</v>
      </c>
      <c r="C41" s="215"/>
      <c r="D41" s="199"/>
      <c r="E41" s="187"/>
      <c r="F41" s="518"/>
      <c r="G41" s="518"/>
      <c r="H41" s="200"/>
      <c r="I41" s="213"/>
    </row>
    <row r="42" spans="1:9" ht="14.25">
      <c r="A42" s="508"/>
      <c r="B42" s="508"/>
      <c r="C42" s="204" t="s">
        <v>3</v>
      </c>
      <c r="D42" s="191">
        <v>2.2</v>
      </c>
      <c r="E42" s="187"/>
      <c r="F42" s="507">
        <v>115</v>
      </c>
      <c r="G42" s="505" t="s">
        <v>203</v>
      </c>
      <c r="H42" s="185"/>
      <c r="I42" s="216"/>
    </row>
    <row r="43" spans="1:9" ht="14.25">
      <c r="A43" s="508"/>
      <c r="B43" s="508"/>
      <c r="C43" s="210" t="s">
        <v>4</v>
      </c>
      <c r="D43" s="189">
        <v>3.36</v>
      </c>
      <c r="E43" s="187"/>
      <c r="F43" s="511"/>
      <c r="G43" s="508"/>
      <c r="H43" s="192" t="s">
        <v>3</v>
      </c>
      <c r="I43" s="193">
        <v>7.01</v>
      </c>
    </row>
    <row r="44" spans="1:9" ht="15" thickBot="1">
      <c r="A44" s="509"/>
      <c r="B44" s="509"/>
      <c r="C44" s="201"/>
      <c r="D44" s="202"/>
      <c r="E44" s="187"/>
      <c r="F44" s="511"/>
      <c r="G44" s="508"/>
      <c r="H44" s="188" t="s">
        <v>4</v>
      </c>
      <c r="I44" s="189">
        <v>9.02</v>
      </c>
    </row>
    <row r="45" spans="1:9" ht="15" thickBot="1">
      <c r="A45" s="507">
        <v>126</v>
      </c>
      <c r="B45" s="507" t="s">
        <v>13</v>
      </c>
      <c r="C45" s="198"/>
      <c r="D45" s="199"/>
      <c r="E45" s="187"/>
      <c r="F45" s="512"/>
      <c r="G45" s="509"/>
      <c r="H45" s="207"/>
      <c r="I45" s="208"/>
    </row>
    <row r="46" spans="1:9" ht="14.25">
      <c r="A46" s="508"/>
      <c r="B46" s="508"/>
      <c r="C46" s="192" t="s">
        <v>3</v>
      </c>
      <c r="D46" s="191">
        <v>2.2</v>
      </c>
      <c r="E46" s="187"/>
      <c r="F46" s="507">
        <v>166</v>
      </c>
      <c r="G46" s="507" t="s">
        <v>204</v>
      </c>
      <c r="H46" s="198"/>
      <c r="I46" s="199"/>
    </row>
    <row r="47" spans="1:9" ht="14.25">
      <c r="A47" s="508"/>
      <c r="B47" s="508"/>
      <c r="C47" s="188" t="s">
        <v>4</v>
      </c>
      <c r="D47" s="189">
        <v>3.36</v>
      </c>
      <c r="E47" s="187"/>
      <c r="F47" s="508"/>
      <c r="G47" s="505"/>
      <c r="H47" s="192" t="s">
        <v>3</v>
      </c>
      <c r="I47" s="193">
        <v>4.1</v>
      </c>
    </row>
    <row r="48" spans="1:9" ht="15" thickBot="1">
      <c r="A48" s="509"/>
      <c r="B48" s="509"/>
      <c r="C48" s="217"/>
      <c r="D48" s="202"/>
      <c r="E48" s="187"/>
      <c r="F48" s="508"/>
      <c r="G48" s="505"/>
      <c r="H48" s="188" t="s">
        <v>4</v>
      </c>
      <c r="I48" s="189">
        <v>5.8</v>
      </c>
    </row>
    <row r="49" spans="1:9" ht="15" thickBot="1">
      <c r="A49" s="507">
        <v>128</v>
      </c>
      <c r="B49" s="507" t="s">
        <v>205</v>
      </c>
      <c r="C49" s="198"/>
      <c r="D49" s="218"/>
      <c r="F49" s="509"/>
      <c r="G49" s="506"/>
      <c r="H49" s="207"/>
      <c r="I49" s="219"/>
    </row>
    <row r="50" spans="1:9" ht="14.25">
      <c r="A50" s="508"/>
      <c r="B50" s="508"/>
      <c r="C50" s="192" t="s">
        <v>3</v>
      </c>
      <c r="D50" s="193">
        <v>18.18</v>
      </c>
      <c r="F50" s="507">
        <v>168</v>
      </c>
      <c r="G50" s="513" t="s">
        <v>206</v>
      </c>
      <c r="H50" s="198"/>
      <c r="I50" s="218"/>
    </row>
    <row r="51" spans="1:9" ht="14.25">
      <c r="A51" s="508"/>
      <c r="B51" s="508"/>
      <c r="C51" s="220" t="s">
        <v>4</v>
      </c>
      <c r="D51" s="221">
        <v>27.87</v>
      </c>
      <c r="F51" s="508"/>
      <c r="G51" s="508"/>
      <c r="H51" s="222" t="s">
        <v>3</v>
      </c>
      <c r="I51" s="193">
        <v>4.07</v>
      </c>
    </row>
    <row r="52" spans="1:9" ht="14.25">
      <c r="A52" s="508"/>
      <c r="B52" s="508"/>
      <c r="C52" s="190" t="s">
        <v>160</v>
      </c>
      <c r="D52" s="191">
        <v>41.06</v>
      </c>
      <c r="F52" s="508"/>
      <c r="G52" s="508"/>
      <c r="H52" s="210" t="s">
        <v>4</v>
      </c>
      <c r="I52" s="189">
        <v>5.74</v>
      </c>
    </row>
    <row r="53" spans="1:9" ht="15" thickBot="1">
      <c r="A53" s="509"/>
      <c r="B53" s="509"/>
      <c r="C53" s="200"/>
      <c r="D53" s="223"/>
      <c r="F53" s="509"/>
      <c r="G53" s="509"/>
      <c r="H53" s="224"/>
      <c r="I53" s="219"/>
    </row>
    <row r="54" spans="1:9" ht="14.25">
      <c r="A54" s="507">
        <v>139</v>
      </c>
      <c r="B54" s="507" t="s">
        <v>207</v>
      </c>
      <c r="C54" s="225"/>
      <c r="D54" s="199"/>
      <c r="E54" s="187"/>
      <c r="F54" s="507">
        <v>174</v>
      </c>
      <c r="G54" s="513" t="s">
        <v>208</v>
      </c>
      <c r="H54" s="198"/>
      <c r="I54" s="218"/>
    </row>
    <row r="55" spans="1:9" ht="14.25">
      <c r="A55" s="508"/>
      <c r="B55" s="508"/>
      <c r="C55" s="204" t="s">
        <v>3</v>
      </c>
      <c r="D55" s="191">
        <v>3.65</v>
      </c>
      <c r="E55" s="187"/>
      <c r="F55" s="508"/>
      <c r="G55" s="508"/>
      <c r="H55" s="222" t="s">
        <v>3</v>
      </c>
      <c r="I55" s="193">
        <v>3.59</v>
      </c>
    </row>
    <row r="56" spans="1:9" ht="14.25">
      <c r="A56" s="508"/>
      <c r="B56" s="508"/>
      <c r="C56" s="210"/>
      <c r="D56" s="189"/>
      <c r="E56" s="187"/>
      <c r="F56" s="508"/>
      <c r="G56" s="508"/>
      <c r="H56" s="210"/>
      <c r="I56" s="189"/>
    </row>
    <row r="57" spans="1:9" ht="29.25" customHeight="1" thickBot="1">
      <c r="A57" s="509"/>
      <c r="B57" s="509"/>
      <c r="C57" s="224"/>
      <c r="D57" s="208"/>
      <c r="E57" s="187"/>
      <c r="F57" s="509"/>
      <c r="G57" s="509"/>
      <c r="H57" s="224"/>
      <c r="I57" s="219"/>
    </row>
    <row r="58" spans="1:9" ht="16.5" customHeight="1" thickBot="1">
      <c r="A58" s="514"/>
      <c r="B58" s="468"/>
      <c r="C58" s="468"/>
      <c r="D58" s="468"/>
      <c r="E58" s="226"/>
      <c r="F58" s="514"/>
      <c r="G58" s="468"/>
      <c r="H58" s="468"/>
      <c r="I58" s="468"/>
    </row>
    <row r="59" spans="1:9" ht="12.75">
      <c r="A59" s="505">
        <v>391</v>
      </c>
      <c r="B59" s="505" t="s">
        <v>209</v>
      </c>
      <c r="C59" s="215"/>
      <c r="D59" s="199"/>
      <c r="E59" s="187"/>
      <c r="F59" s="507">
        <v>103</v>
      </c>
      <c r="G59" s="507" t="s">
        <v>11</v>
      </c>
      <c r="H59" s="227"/>
      <c r="I59" s="228"/>
    </row>
    <row r="60" spans="1:9" ht="12.75" customHeight="1">
      <c r="A60" s="508"/>
      <c r="B60" s="508"/>
      <c r="C60" s="204" t="s">
        <v>3</v>
      </c>
      <c r="D60" s="191">
        <v>3.98</v>
      </c>
      <c r="E60" s="187"/>
      <c r="F60" s="508"/>
      <c r="G60" s="511"/>
      <c r="H60" s="222" t="s">
        <v>3</v>
      </c>
      <c r="I60" s="193">
        <v>3.04</v>
      </c>
    </row>
    <row r="61" spans="1:9" ht="14.25">
      <c r="A61" s="508"/>
      <c r="B61" s="508"/>
      <c r="C61" s="210"/>
      <c r="D61" s="189"/>
      <c r="E61" s="187"/>
      <c r="F61" s="508"/>
      <c r="G61" s="511"/>
      <c r="H61" s="210" t="s">
        <v>4</v>
      </c>
      <c r="I61" s="189">
        <v>4.25</v>
      </c>
    </row>
    <row r="62" spans="1:9" ht="15" thickBot="1">
      <c r="A62" s="509"/>
      <c r="B62" s="509"/>
      <c r="C62" s="224"/>
      <c r="D62" s="208"/>
      <c r="E62" s="229"/>
      <c r="F62" s="508"/>
      <c r="G62" s="511"/>
      <c r="H62" s="204" t="s">
        <v>160</v>
      </c>
      <c r="I62" s="191">
        <v>5.49</v>
      </c>
    </row>
    <row r="63" spans="1:9" ht="12.75" customHeight="1">
      <c r="A63" s="507">
        <v>706</v>
      </c>
      <c r="B63" s="507" t="s">
        <v>210</v>
      </c>
      <c r="C63" s="225"/>
      <c r="D63" s="199"/>
      <c r="E63" s="230"/>
      <c r="F63" s="508"/>
      <c r="G63" s="511"/>
      <c r="H63" s="210" t="s">
        <v>5</v>
      </c>
      <c r="I63" s="189">
        <v>8.07</v>
      </c>
    </row>
    <row r="64" spans="1:9" ht="18">
      <c r="A64" s="508"/>
      <c r="B64" s="508"/>
      <c r="C64" s="204" t="s">
        <v>3</v>
      </c>
      <c r="D64" s="191">
        <v>2.89</v>
      </c>
      <c r="E64" s="230"/>
      <c r="F64" s="508"/>
      <c r="G64" s="511"/>
      <c r="H64" s="204" t="s">
        <v>6</v>
      </c>
      <c r="I64" s="191">
        <v>11.97</v>
      </c>
    </row>
    <row r="65" spans="1:9" ht="18">
      <c r="A65" s="508"/>
      <c r="B65" s="508"/>
      <c r="C65" s="210"/>
      <c r="D65" s="189"/>
      <c r="E65" s="230"/>
      <c r="F65" s="508"/>
      <c r="G65" s="511"/>
      <c r="H65" s="210" t="s">
        <v>7</v>
      </c>
      <c r="I65" s="189">
        <v>16.89</v>
      </c>
    </row>
    <row r="66" spans="1:9" ht="12.75" customHeight="1" thickBot="1">
      <c r="A66" s="509"/>
      <c r="B66" s="509"/>
      <c r="C66" s="224"/>
      <c r="D66" s="208"/>
      <c r="E66" s="230"/>
      <c r="F66" s="508"/>
      <c r="G66" s="511"/>
      <c r="H66" s="204" t="s">
        <v>8</v>
      </c>
      <c r="I66" s="191">
        <v>32.24</v>
      </c>
    </row>
    <row r="67" spans="1:9" ht="18">
      <c r="A67" s="507">
        <v>192</v>
      </c>
      <c r="B67" s="505" t="s">
        <v>14</v>
      </c>
      <c r="C67" s="198" t="s">
        <v>3</v>
      </c>
      <c r="D67" s="199">
        <v>2.97</v>
      </c>
      <c r="E67" s="230"/>
      <c r="F67" s="508"/>
      <c r="G67" s="511"/>
      <c r="H67" s="210" t="s">
        <v>9</v>
      </c>
      <c r="I67" s="189">
        <v>45.94</v>
      </c>
    </row>
    <row r="68" spans="1:9" ht="18">
      <c r="A68" s="508"/>
      <c r="B68" s="505"/>
      <c r="C68" s="190" t="s">
        <v>4</v>
      </c>
      <c r="D68" s="191">
        <v>4.85</v>
      </c>
      <c r="E68" s="230"/>
      <c r="F68" s="508"/>
      <c r="G68" s="511"/>
      <c r="H68" s="190" t="s">
        <v>10</v>
      </c>
      <c r="I68" s="191">
        <v>80.3</v>
      </c>
    </row>
    <row r="69" spans="1:9" ht="12.75" customHeight="1" thickBot="1">
      <c r="A69" s="508"/>
      <c r="B69" s="505"/>
      <c r="C69" s="188" t="s">
        <v>160</v>
      </c>
      <c r="D69" s="189">
        <v>7.79</v>
      </c>
      <c r="E69" s="230"/>
      <c r="F69" s="509"/>
      <c r="G69" s="512"/>
      <c r="H69" s="200"/>
      <c r="I69" s="195"/>
    </row>
    <row r="70" spans="1:9" ht="18">
      <c r="A70" s="508"/>
      <c r="B70" s="505"/>
      <c r="C70" s="190" t="s">
        <v>5</v>
      </c>
      <c r="D70" s="191">
        <v>11.71</v>
      </c>
      <c r="E70" s="230"/>
      <c r="F70" s="507">
        <v>102</v>
      </c>
      <c r="G70" s="507" t="s">
        <v>211</v>
      </c>
      <c r="H70" s="198"/>
      <c r="I70" s="199"/>
    </row>
    <row r="71" spans="1:9" ht="18">
      <c r="A71" s="508"/>
      <c r="B71" s="505"/>
      <c r="C71" s="188" t="s">
        <v>6</v>
      </c>
      <c r="D71" s="189">
        <v>15.65</v>
      </c>
      <c r="E71" s="230"/>
      <c r="F71" s="508"/>
      <c r="G71" s="508"/>
      <c r="H71" s="192" t="s">
        <v>3</v>
      </c>
      <c r="I71" s="193">
        <v>0.58</v>
      </c>
    </row>
    <row r="72" spans="1:9" ht="14.25">
      <c r="A72" s="508"/>
      <c r="B72" s="505"/>
      <c r="C72" s="190" t="s">
        <v>7</v>
      </c>
      <c r="D72" s="191">
        <v>25.76</v>
      </c>
      <c r="E72" s="187"/>
      <c r="F72" s="508"/>
      <c r="G72" s="508"/>
      <c r="H72" s="188" t="s">
        <v>4</v>
      </c>
      <c r="I72" s="189">
        <v>0.65</v>
      </c>
    </row>
    <row r="73" spans="1:9" ht="14.25">
      <c r="A73" s="508"/>
      <c r="B73" s="505"/>
      <c r="C73" s="188" t="s">
        <v>8</v>
      </c>
      <c r="D73" s="189">
        <v>46.69</v>
      </c>
      <c r="E73" s="231"/>
      <c r="F73" s="508"/>
      <c r="G73" s="508"/>
      <c r="H73" s="190" t="s">
        <v>160</v>
      </c>
      <c r="I73" s="191">
        <v>0.74</v>
      </c>
    </row>
    <row r="74" spans="1:9" ht="14.25">
      <c r="A74" s="508"/>
      <c r="B74" s="505"/>
      <c r="C74" s="190" t="s">
        <v>9</v>
      </c>
      <c r="D74" s="191">
        <v>68.8</v>
      </c>
      <c r="E74" s="231"/>
      <c r="F74" s="508"/>
      <c r="G74" s="508"/>
      <c r="H74" s="188" t="s">
        <v>5</v>
      </c>
      <c r="I74" s="189">
        <v>0.97</v>
      </c>
    </row>
    <row r="75" spans="1:9" ht="15" thickBot="1">
      <c r="A75" s="509"/>
      <c r="B75" s="506"/>
      <c r="C75" s="200" t="s">
        <v>10</v>
      </c>
      <c r="D75" s="197">
        <v>133.11</v>
      </c>
      <c r="E75" s="231"/>
      <c r="F75" s="508"/>
      <c r="G75" s="508"/>
      <c r="H75" s="190" t="s">
        <v>6</v>
      </c>
      <c r="I75" s="191">
        <v>1.27</v>
      </c>
    </row>
    <row r="76" spans="1:9" ht="14.25">
      <c r="A76" s="510">
        <v>362</v>
      </c>
      <c r="B76" s="510" t="s">
        <v>15</v>
      </c>
      <c r="C76" s="232"/>
      <c r="D76" s="218"/>
      <c r="E76" s="231"/>
      <c r="F76" s="508"/>
      <c r="G76" s="508"/>
      <c r="H76" s="188" t="s">
        <v>7</v>
      </c>
      <c r="I76" s="189">
        <v>1.62</v>
      </c>
    </row>
    <row r="77" spans="1:9" ht="15" thickBot="1">
      <c r="A77" s="508"/>
      <c r="B77" s="511"/>
      <c r="C77" s="192" t="s">
        <v>3</v>
      </c>
      <c r="D77" s="191">
        <v>3.83</v>
      </c>
      <c r="E77" s="231"/>
      <c r="F77" s="509"/>
      <c r="G77" s="509"/>
      <c r="H77" s="233"/>
      <c r="I77" s="234"/>
    </row>
    <row r="78" spans="1:9" ht="14.25">
      <c r="A78" s="508"/>
      <c r="B78" s="511"/>
      <c r="C78" s="235"/>
      <c r="D78" s="189"/>
      <c r="E78" s="231"/>
      <c r="F78" s="507">
        <v>360</v>
      </c>
      <c r="G78" s="507" t="s">
        <v>16</v>
      </c>
      <c r="H78" s="198"/>
      <c r="I78" s="199"/>
    </row>
    <row r="79" spans="1:9" ht="15" thickBot="1">
      <c r="A79" s="509"/>
      <c r="B79" s="512"/>
      <c r="C79" s="236"/>
      <c r="D79" s="219"/>
      <c r="E79" s="231"/>
      <c r="F79" s="511"/>
      <c r="G79" s="511"/>
      <c r="H79" s="192"/>
      <c r="I79" s="193"/>
    </row>
    <row r="80" spans="1:9" ht="14.25">
      <c r="A80" s="507">
        <v>365</v>
      </c>
      <c r="B80" s="507" t="s">
        <v>212</v>
      </c>
      <c r="C80" s="198"/>
      <c r="D80" s="199"/>
      <c r="E80" s="231"/>
      <c r="F80" s="511"/>
      <c r="G80" s="511"/>
      <c r="H80" s="185" t="s">
        <v>3</v>
      </c>
      <c r="I80" s="189">
        <v>10.74</v>
      </c>
    </row>
    <row r="81" spans="1:9" ht="14.25">
      <c r="A81" s="508"/>
      <c r="B81" s="508"/>
      <c r="C81" s="192" t="s">
        <v>3</v>
      </c>
      <c r="D81" s="193">
        <v>0.96</v>
      </c>
      <c r="E81" s="231"/>
      <c r="F81" s="511"/>
      <c r="G81" s="511"/>
      <c r="H81" s="190" t="s">
        <v>4</v>
      </c>
      <c r="I81" s="191">
        <v>11.11</v>
      </c>
    </row>
    <row r="82" spans="1:9" ht="18">
      <c r="A82" s="508"/>
      <c r="B82" s="508"/>
      <c r="C82" s="185"/>
      <c r="D82" s="186"/>
      <c r="E82" s="237"/>
      <c r="F82" s="511"/>
      <c r="G82" s="511"/>
      <c r="H82" s="235"/>
      <c r="I82" s="189"/>
    </row>
    <row r="83" spans="1:9" ht="13.5" thickBot="1">
      <c r="A83" s="509"/>
      <c r="B83" s="509"/>
      <c r="C83" s="236"/>
      <c r="D83" s="208"/>
      <c r="F83" s="512"/>
      <c r="G83" s="512"/>
      <c r="H83" s="236"/>
      <c r="I83" s="219"/>
    </row>
    <row r="84" spans="1:9" ht="12.7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2.7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2.7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2.7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2.7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2.7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2.7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2.7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2.7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2.7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2.7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2.7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2.7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2.7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2.7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2.7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2.7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2.7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2.7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2.7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2.7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2.7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2.7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2.7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2.7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2.7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2.7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2.7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2.7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2.7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2.7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2.7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2.7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2.7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2.7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2.7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2.7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2.7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2.7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2.7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2.7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2.7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2.7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2.7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2.7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2.7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2.7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2.7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2.7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2.7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2.7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12.7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12.7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12.7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ht="12.75">
      <c r="A195" s="16"/>
      <c r="B195" s="16"/>
      <c r="C195" s="16"/>
      <c r="D195" s="16"/>
      <c r="E195" s="16"/>
      <c r="F195" s="16"/>
      <c r="G195" s="16"/>
      <c r="H195" s="16"/>
      <c r="I195" s="16"/>
    </row>
  </sheetData>
  <mergeCells count="61">
    <mergeCell ref="A6:I6"/>
    <mergeCell ref="B9:B17"/>
    <mergeCell ref="G9:G17"/>
    <mergeCell ref="B18:B23"/>
    <mergeCell ref="A7:D7"/>
    <mergeCell ref="F7:I7"/>
    <mergeCell ref="A9:A17"/>
    <mergeCell ref="F9:F17"/>
    <mergeCell ref="A18:A23"/>
    <mergeCell ref="A54:A57"/>
    <mergeCell ref="B54:B57"/>
    <mergeCell ref="F54:F57"/>
    <mergeCell ref="B32:B35"/>
    <mergeCell ref="F18:F22"/>
    <mergeCell ref="G18:G22"/>
    <mergeCell ref="F23:F26"/>
    <mergeCell ref="G23:G26"/>
    <mergeCell ref="A24:A27"/>
    <mergeCell ref="F27:F31"/>
    <mergeCell ref="G27:G31"/>
    <mergeCell ref="A28:A31"/>
    <mergeCell ref="B24:B27"/>
    <mergeCell ref="B28:B31"/>
    <mergeCell ref="A32:A35"/>
    <mergeCell ref="F32:F36"/>
    <mergeCell ref="G32:G36"/>
    <mergeCell ref="A36:A40"/>
    <mergeCell ref="B36:B40"/>
    <mergeCell ref="F37:F41"/>
    <mergeCell ref="G37:G41"/>
    <mergeCell ref="A41:A44"/>
    <mergeCell ref="B41:B44"/>
    <mergeCell ref="F42:F45"/>
    <mergeCell ref="A45:A48"/>
    <mergeCell ref="B45:B48"/>
    <mergeCell ref="F46:F49"/>
    <mergeCell ref="G46:G49"/>
    <mergeCell ref="A49:A53"/>
    <mergeCell ref="B49:B53"/>
    <mergeCell ref="F50:F53"/>
    <mergeCell ref="G50:G53"/>
    <mergeCell ref="G42:G45"/>
    <mergeCell ref="G54:G57"/>
    <mergeCell ref="A58:D58"/>
    <mergeCell ref="F58:I58"/>
    <mergeCell ref="A59:A62"/>
    <mergeCell ref="B59:B62"/>
    <mergeCell ref="F59:F69"/>
    <mergeCell ref="G59:G69"/>
    <mergeCell ref="A63:A66"/>
    <mergeCell ref="B63:B66"/>
    <mergeCell ref="A67:A75"/>
    <mergeCell ref="B67:B75"/>
    <mergeCell ref="F70:F77"/>
    <mergeCell ref="G70:G77"/>
    <mergeCell ref="A76:A79"/>
    <mergeCell ref="B76:B79"/>
    <mergeCell ref="F78:F83"/>
    <mergeCell ref="G78:G83"/>
    <mergeCell ref="A80:A83"/>
    <mergeCell ref="B80:B83"/>
  </mergeCells>
  <hyperlinks>
    <hyperlink ref="A4" location="Оглавление!A1" display="Оглавление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pane ySplit="2" topLeftCell="BM3" activePane="bottomLeft" state="frozen"/>
      <selection pane="topLeft" activeCell="A1" sqref="A1"/>
      <selection pane="bottomLeft" activeCell="I29" sqref="I29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11.25390625" style="0" customWidth="1"/>
    <col min="6" max="7" width="8.375" style="0" customWidth="1"/>
    <col min="8" max="9" width="10.25390625" style="0" customWidth="1"/>
    <col min="10" max="10" width="7.75390625" style="0" customWidth="1"/>
    <col min="11" max="11" width="9.00390625" style="0" customWidth="1"/>
  </cols>
  <sheetData>
    <row r="1" ht="15">
      <c r="A1" s="97" t="s">
        <v>119</v>
      </c>
    </row>
    <row r="4" ht="12.75">
      <c r="A4" s="5" t="s">
        <v>167</v>
      </c>
    </row>
    <row r="6" spans="1:11" ht="15.75">
      <c r="A6" s="528" t="s">
        <v>65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</row>
    <row r="7" spans="1:11" ht="15.75">
      <c r="A7" s="528" t="s">
        <v>66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</row>
    <row r="8" spans="1:4" ht="15.75">
      <c r="A8" s="100" t="s">
        <v>67</v>
      </c>
      <c r="B8" s="78"/>
      <c r="C8" s="78"/>
      <c r="D8" s="78"/>
    </row>
    <row r="9" spans="1:4" ht="15.75">
      <c r="A9" s="101" t="s">
        <v>68</v>
      </c>
      <c r="B9" s="78"/>
      <c r="C9" s="78"/>
      <c r="D9" s="78"/>
    </row>
    <row r="10" spans="1:4" ht="15.75">
      <c r="A10" s="101" t="s">
        <v>69</v>
      </c>
      <c r="B10" s="78"/>
      <c r="C10" s="78"/>
      <c r="D10" s="78"/>
    </row>
    <row r="11" spans="1:4" ht="18.75">
      <c r="A11" s="101" t="s">
        <v>175</v>
      </c>
      <c r="B11" s="78"/>
      <c r="C11" s="78"/>
      <c r="D11" s="78"/>
    </row>
    <row r="12" spans="1:4" ht="15.75">
      <c r="A12" s="101" t="s">
        <v>70</v>
      </c>
      <c r="B12" s="78"/>
      <c r="C12" s="78"/>
      <c r="D12" s="78"/>
    </row>
    <row r="13" spans="1:4" ht="15.75">
      <c r="A13" s="79"/>
      <c r="B13" s="78"/>
      <c r="C13" s="78"/>
      <c r="D13" s="78"/>
    </row>
    <row r="14" spans="1:11" ht="37.5" customHeight="1">
      <c r="A14" s="527" t="s">
        <v>177</v>
      </c>
      <c r="B14" s="527" t="s">
        <v>57</v>
      </c>
      <c r="C14" s="527" t="s">
        <v>213</v>
      </c>
      <c r="D14" s="527" t="s">
        <v>58</v>
      </c>
      <c r="E14" s="527" t="s">
        <v>214</v>
      </c>
      <c r="F14" s="527" t="s">
        <v>215</v>
      </c>
      <c r="G14" s="527" t="s">
        <v>59</v>
      </c>
      <c r="H14" s="527" t="s">
        <v>135</v>
      </c>
      <c r="I14" s="527" t="s">
        <v>60</v>
      </c>
      <c r="J14" s="527" t="s">
        <v>61</v>
      </c>
      <c r="K14" s="527" t="s">
        <v>216</v>
      </c>
    </row>
    <row r="15" spans="1:11" ht="12.75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</row>
    <row r="16" spans="1:11" ht="12.75">
      <c r="A16" s="238" t="s">
        <v>63</v>
      </c>
      <c r="B16" s="238">
        <v>425</v>
      </c>
      <c r="C16" s="238">
        <v>350</v>
      </c>
      <c r="D16" s="238">
        <v>90</v>
      </c>
      <c r="E16" s="238">
        <v>80</v>
      </c>
      <c r="F16" s="239">
        <v>0.3</v>
      </c>
      <c r="G16" s="238">
        <v>1.11</v>
      </c>
      <c r="H16" s="238">
        <v>134</v>
      </c>
      <c r="I16" s="238" t="s">
        <v>160</v>
      </c>
      <c r="J16" s="238">
        <v>101</v>
      </c>
      <c r="K16" s="240">
        <v>10.5</v>
      </c>
    </row>
    <row r="17" spans="1:11" ht="12.75">
      <c r="A17" s="241" t="s">
        <v>64</v>
      </c>
      <c r="B17" s="241">
        <v>575</v>
      </c>
      <c r="C17" s="241">
        <v>500</v>
      </c>
      <c r="D17" s="241">
        <v>90</v>
      </c>
      <c r="E17" s="241">
        <v>80</v>
      </c>
      <c r="F17" s="241">
        <v>0.38</v>
      </c>
      <c r="G17" s="242">
        <v>1.5</v>
      </c>
      <c r="H17" s="241">
        <v>195</v>
      </c>
      <c r="I17" s="241" t="s">
        <v>160</v>
      </c>
      <c r="J17" s="241">
        <v>133</v>
      </c>
      <c r="K17" s="243">
        <v>11</v>
      </c>
    </row>
  </sheetData>
  <mergeCells count="13">
    <mergeCell ref="F14:F15"/>
    <mergeCell ref="G14:G15"/>
    <mergeCell ref="H14:H15"/>
    <mergeCell ref="I14:I15"/>
    <mergeCell ref="J14:J15"/>
    <mergeCell ref="K14:K15"/>
    <mergeCell ref="A6:K6"/>
    <mergeCell ref="A7:K7"/>
    <mergeCell ref="A14:A15"/>
    <mergeCell ref="B14:B15"/>
    <mergeCell ref="C14:C15"/>
    <mergeCell ref="D14:D15"/>
    <mergeCell ref="E14:E15"/>
  </mergeCells>
  <hyperlinks>
    <hyperlink ref="A4" location="Оглавление!A1" display="Оглавление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CorelDRAW.Graphic.11" shapeId="117976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2" topLeftCell="BM3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57.00390625" style="0" customWidth="1"/>
    <col min="2" max="2" width="11.25390625" style="0" customWidth="1"/>
    <col min="3" max="3" width="20.00390625" style="0" customWidth="1"/>
  </cols>
  <sheetData>
    <row r="1" ht="15">
      <c r="A1" s="97" t="s">
        <v>119</v>
      </c>
    </row>
    <row r="4" ht="12.75">
      <c r="A4" s="5" t="s">
        <v>167</v>
      </c>
    </row>
    <row r="6" spans="1:3" ht="15.75">
      <c r="A6" s="500" t="s">
        <v>71</v>
      </c>
      <c r="B6" s="500"/>
      <c r="C6" s="500"/>
    </row>
    <row r="7" ht="13.5" thickBot="1"/>
    <row r="8" spans="1:3" ht="26.25" customHeight="1" thickBot="1">
      <c r="A8" s="581" t="s">
        <v>178</v>
      </c>
      <c r="B8" s="582" t="s">
        <v>72</v>
      </c>
      <c r="C8" s="583" t="s">
        <v>164</v>
      </c>
    </row>
    <row r="9" spans="1:3" ht="26.25" customHeight="1">
      <c r="A9" s="102" t="s">
        <v>73</v>
      </c>
      <c r="B9" s="103" t="s">
        <v>74</v>
      </c>
      <c r="C9" s="104">
        <v>1</v>
      </c>
    </row>
    <row r="10" spans="1:3" ht="26.25" customHeight="1">
      <c r="A10" s="105" t="s">
        <v>75</v>
      </c>
      <c r="B10" s="106" t="s">
        <v>74</v>
      </c>
      <c r="C10" s="107">
        <v>1</v>
      </c>
    </row>
    <row r="11" spans="1:3" ht="26.25" customHeight="1">
      <c r="A11" s="105" t="s">
        <v>76</v>
      </c>
      <c r="B11" s="106" t="s">
        <v>74</v>
      </c>
      <c r="C11" s="107">
        <v>1</v>
      </c>
    </row>
    <row r="12" spans="1:3" ht="26.25" customHeight="1">
      <c r="A12" s="105" t="s">
        <v>77</v>
      </c>
      <c r="B12" s="106" t="s">
        <v>74</v>
      </c>
      <c r="C12" s="107">
        <v>1</v>
      </c>
    </row>
    <row r="13" spans="1:3" ht="26.25" customHeight="1">
      <c r="A13" s="108" t="s">
        <v>78</v>
      </c>
      <c r="B13" s="106" t="s">
        <v>74</v>
      </c>
      <c r="C13" s="107">
        <v>1</v>
      </c>
    </row>
    <row r="14" spans="1:3" ht="26.25" customHeight="1">
      <c r="A14" s="105" t="s">
        <v>79</v>
      </c>
      <c r="B14" s="106" t="s">
        <v>74</v>
      </c>
      <c r="C14" s="107">
        <v>1</v>
      </c>
    </row>
    <row r="15" spans="1:3" ht="26.25" customHeight="1">
      <c r="A15" s="105" t="s">
        <v>80</v>
      </c>
      <c r="B15" s="106" t="s">
        <v>74</v>
      </c>
      <c r="C15" s="107">
        <v>1</v>
      </c>
    </row>
    <row r="16" spans="1:3" ht="26.25" customHeight="1">
      <c r="A16" s="105" t="s">
        <v>81</v>
      </c>
      <c r="B16" s="106" t="s">
        <v>74</v>
      </c>
      <c r="C16" s="107">
        <v>10</v>
      </c>
    </row>
    <row r="17" spans="1:3" ht="26.25" customHeight="1">
      <c r="A17" s="105" t="s">
        <v>82</v>
      </c>
      <c r="B17" s="106" t="s">
        <v>74</v>
      </c>
      <c r="C17" s="107">
        <v>1.1</v>
      </c>
    </row>
    <row r="18" spans="1:3" ht="26.25" customHeight="1">
      <c r="A18" s="105" t="s">
        <v>83</v>
      </c>
      <c r="B18" s="106" t="s">
        <v>74</v>
      </c>
      <c r="C18" s="107">
        <v>1.1</v>
      </c>
    </row>
    <row r="19" spans="1:3" ht="26.25" customHeight="1">
      <c r="A19" s="105" t="s">
        <v>84</v>
      </c>
      <c r="B19" s="106" t="s">
        <v>74</v>
      </c>
      <c r="C19" s="107">
        <v>1.1</v>
      </c>
    </row>
    <row r="20" spans="1:3" ht="26.25" customHeight="1">
      <c r="A20" s="105" t="s">
        <v>85</v>
      </c>
      <c r="B20" s="106" t="s">
        <v>74</v>
      </c>
      <c r="C20" s="107">
        <v>1.1</v>
      </c>
    </row>
    <row r="21" spans="1:3" ht="26.25" customHeight="1">
      <c r="A21" s="105" t="s">
        <v>86</v>
      </c>
      <c r="B21" s="106" t="s">
        <v>74</v>
      </c>
      <c r="C21" s="107">
        <v>1.1</v>
      </c>
    </row>
    <row r="22" spans="1:3" ht="26.25" customHeight="1">
      <c r="A22" s="105" t="s">
        <v>87</v>
      </c>
      <c r="B22" s="106" t="s">
        <v>74</v>
      </c>
      <c r="C22" s="107">
        <v>1.1</v>
      </c>
    </row>
    <row r="23" spans="1:3" ht="26.25" customHeight="1">
      <c r="A23" s="105" t="s">
        <v>88</v>
      </c>
      <c r="B23" s="106" t="s">
        <v>74</v>
      </c>
      <c r="C23" s="107">
        <v>0.7</v>
      </c>
    </row>
    <row r="24" spans="1:3" ht="26.25" customHeight="1">
      <c r="A24" s="105" t="s">
        <v>89</v>
      </c>
      <c r="B24" s="106" t="s">
        <v>74</v>
      </c>
      <c r="C24" s="107">
        <v>0.82</v>
      </c>
    </row>
    <row r="25" spans="1:3" ht="26.25" customHeight="1">
      <c r="A25" s="105" t="s">
        <v>90</v>
      </c>
      <c r="B25" s="106" t="s">
        <v>74</v>
      </c>
      <c r="C25" s="107">
        <v>0.7</v>
      </c>
    </row>
    <row r="26" spans="1:3" ht="26.25" customHeight="1">
      <c r="A26" s="105" t="s">
        <v>91</v>
      </c>
      <c r="B26" s="106" t="s">
        <v>74</v>
      </c>
      <c r="C26" s="107">
        <v>0.15</v>
      </c>
    </row>
    <row r="27" spans="1:3" ht="26.25" customHeight="1">
      <c r="A27" s="105" t="s">
        <v>92</v>
      </c>
      <c r="B27" s="106" t="s">
        <v>74</v>
      </c>
      <c r="C27" s="107">
        <v>0.15</v>
      </c>
    </row>
    <row r="28" spans="1:3" ht="37.5" customHeight="1" thickBot="1">
      <c r="A28" s="109" t="s">
        <v>93</v>
      </c>
      <c r="B28" s="98" t="s">
        <v>74</v>
      </c>
      <c r="C28" s="99">
        <v>5.91</v>
      </c>
    </row>
  </sheetData>
  <mergeCells count="1">
    <mergeCell ref="A6:C6"/>
  </mergeCells>
  <hyperlinks>
    <hyperlink ref="A4" location="Оглавление!A1" display="Оглавление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pane ySplit="2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125" style="0" bestFit="1" customWidth="1"/>
    <col min="2" max="2" width="10.75390625" style="0" customWidth="1"/>
    <col min="3" max="3" width="12.125" style="0" customWidth="1"/>
    <col min="10" max="10" width="10.375" style="0" customWidth="1"/>
  </cols>
  <sheetData>
    <row r="1" ht="15">
      <c r="A1" s="97" t="s">
        <v>119</v>
      </c>
    </row>
    <row r="4" ht="12.75">
      <c r="A4" s="5" t="s">
        <v>167</v>
      </c>
    </row>
    <row r="6" spans="4:6" ht="15.75">
      <c r="D6" s="110" t="s">
        <v>94</v>
      </c>
      <c r="E6" s="110"/>
      <c r="F6" s="110"/>
    </row>
    <row r="7" spans="1:3" ht="15.75">
      <c r="A7" s="4"/>
      <c r="B7" s="4"/>
      <c r="C7" s="4"/>
    </row>
    <row r="8" spans="1:9" ht="15.75">
      <c r="A8" s="111"/>
      <c r="B8" s="111"/>
      <c r="C8" s="94" t="s">
        <v>109</v>
      </c>
      <c r="D8" s="111"/>
      <c r="E8" s="111"/>
      <c r="F8" s="111"/>
      <c r="G8" s="111"/>
      <c r="H8" s="111"/>
      <c r="I8" s="111"/>
    </row>
    <row r="9" spans="1:9" ht="15.75">
      <c r="A9" s="111"/>
      <c r="B9" s="111"/>
      <c r="C9" s="111"/>
      <c r="D9" s="94" t="s">
        <v>110</v>
      </c>
      <c r="E9" s="111"/>
      <c r="F9" s="111"/>
      <c r="G9" s="111"/>
      <c r="H9" s="111"/>
      <c r="I9" s="111"/>
    </row>
    <row r="10" spans="1:9" ht="15.75">
      <c r="A10" s="111"/>
      <c r="B10" s="111"/>
      <c r="C10" s="111"/>
      <c r="D10" s="111"/>
      <c r="E10" s="111"/>
      <c r="F10" s="111"/>
      <c r="G10" s="111"/>
      <c r="H10" s="111"/>
      <c r="I10" s="111"/>
    </row>
    <row r="11" spans="1:9" ht="15.75">
      <c r="A11" s="94" t="s">
        <v>176</v>
      </c>
      <c r="B11" s="111"/>
      <c r="C11" s="111"/>
      <c r="D11" s="111"/>
      <c r="E11" s="111"/>
      <c r="F11" s="111"/>
      <c r="G11" s="111"/>
      <c r="H11" s="111"/>
      <c r="I11" s="111"/>
    </row>
    <row r="12" spans="1:9" ht="15.75">
      <c r="A12" s="531" t="s">
        <v>111</v>
      </c>
      <c r="B12" s="532"/>
      <c r="C12" s="532"/>
      <c r="D12" s="532"/>
      <c r="E12" s="532"/>
      <c r="F12" s="532"/>
      <c r="G12" s="532"/>
      <c r="H12" s="532"/>
      <c r="I12" s="532"/>
    </row>
    <row r="13" spans="1:9" ht="15.75">
      <c r="A13" s="111"/>
      <c r="B13" s="111"/>
      <c r="C13" s="112"/>
      <c r="D13" s="113"/>
      <c r="E13" s="113"/>
      <c r="F13" s="113"/>
      <c r="G13" s="113"/>
      <c r="H13" s="113"/>
      <c r="I13" s="113"/>
    </row>
    <row r="14" spans="1:9" ht="15.75">
      <c r="A14" s="94" t="s">
        <v>112</v>
      </c>
      <c r="B14" s="111"/>
      <c r="C14" s="111"/>
      <c r="D14" s="111"/>
      <c r="E14" s="111"/>
      <c r="F14" s="111"/>
      <c r="G14" s="111"/>
      <c r="H14" s="111"/>
      <c r="I14" s="111"/>
    </row>
    <row r="15" spans="1:9" ht="15.75">
      <c r="A15" s="111" t="s">
        <v>113</v>
      </c>
      <c r="B15" s="111"/>
      <c r="C15" s="111"/>
      <c r="D15" s="111"/>
      <c r="E15" s="111"/>
      <c r="F15" s="111"/>
      <c r="G15" s="111"/>
      <c r="H15" s="111"/>
      <c r="I15" s="111"/>
    </row>
    <row r="16" spans="1:9" ht="15.75">
      <c r="A16" s="111" t="s">
        <v>114</v>
      </c>
      <c r="B16" s="111"/>
      <c r="C16" s="111"/>
      <c r="D16" s="111"/>
      <c r="E16" s="111"/>
      <c r="F16" s="111"/>
      <c r="G16" s="111"/>
      <c r="H16" s="111"/>
      <c r="I16" s="111"/>
    </row>
    <row r="17" spans="1:9" ht="15.75">
      <c r="A17" s="111" t="s">
        <v>115</v>
      </c>
      <c r="B17" s="111"/>
      <c r="C17" s="111"/>
      <c r="D17" s="111"/>
      <c r="E17" s="111"/>
      <c r="F17" s="111"/>
      <c r="G17" s="111"/>
      <c r="H17" s="111"/>
      <c r="I17" s="111"/>
    </row>
    <row r="18" spans="1:9" ht="15.75">
      <c r="A18" s="111" t="s">
        <v>116</v>
      </c>
      <c r="B18" s="111"/>
      <c r="C18" s="111"/>
      <c r="D18" s="111"/>
      <c r="E18" s="111"/>
      <c r="F18" s="111"/>
      <c r="G18" s="111"/>
      <c r="H18" s="111"/>
      <c r="I18" s="111"/>
    </row>
    <row r="19" spans="1:9" ht="15.75">
      <c r="A19" s="111" t="s">
        <v>117</v>
      </c>
      <c r="B19" s="111"/>
      <c r="C19" s="111"/>
      <c r="D19" s="111"/>
      <c r="E19" s="111"/>
      <c r="F19" s="111"/>
      <c r="G19" s="111"/>
      <c r="H19" s="111"/>
      <c r="I19" s="111"/>
    </row>
    <row r="20" spans="1:9" ht="15.75">
      <c r="A20" s="111" t="s">
        <v>118</v>
      </c>
      <c r="B20" s="111"/>
      <c r="C20" s="111"/>
      <c r="D20" s="111"/>
      <c r="E20" s="111"/>
      <c r="F20" s="111"/>
      <c r="G20" s="111"/>
      <c r="H20" s="111"/>
      <c r="I20" s="111"/>
    </row>
    <row r="21" spans="1:9" ht="12.7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13.5" thickBot="1">
      <c r="A22" s="93"/>
      <c r="B22" s="93"/>
      <c r="C22" s="93"/>
      <c r="D22" s="93"/>
      <c r="E22" s="93"/>
      <c r="F22" s="93"/>
      <c r="G22" s="93"/>
      <c r="H22" s="93"/>
      <c r="I22" s="93"/>
    </row>
    <row r="23" spans="1:9" ht="36">
      <c r="A23" s="114" t="s">
        <v>98</v>
      </c>
      <c r="B23" s="533" t="s">
        <v>99</v>
      </c>
      <c r="C23" s="533"/>
      <c r="D23" s="533" t="s">
        <v>100</v>
      </c>
      <c r="E23" s="533"/>
      <c r="F23" s="115" t="s">
        <v>101</v>
      </c>
      <c r="G23" s="115" t="s">
        <v>129</v>
      </c>
      <c r="H23" s="115" t="s">
        <v>102</v>
      </c>
      <c r="I23" s="116" t="s">
        <v>62</v>
      </c>
    </row>
    <row r="24" spans="1:9" ht="12.75">
      <c r="A24" s="117" t="s">
        <v>103</v>
      </c>
      <c r="B24" s="534">
        <v>4</v>
      </c>
      <c r="C24" s="534"/>
      <c r="D24" s="534">
        <v>0.82</v>
      </c>
      <c r="E24" s="534"/>
      <c r="F24" s="118">
        <v>323</v>
      </c>
      <c r="G24" s="118">
        <v>8.3</v>
      </c>
      <c r="H24" s="118">
        <v>0.8</v>
      </c>
      <c r="I24" s="535">
        <v>13.5</v>
      </c>
    </row>
    <row r="25" spans="1:9" ht="12.75">
      <c r="A25" s="119" t="s">
        <v>104</v>
      </c>
      <c r="B25" s="537">
        <v>6</v>
      </c>
      <c r="C25" s="537"/>
      <c r="D25" s="537">
        <v>1.22</v>
      </c>
      <c r="E25" s="537"/>
      <c r="F25" s="120">
        <v>485</v>
      </c>
      <c r="G25" s="120">
        <v>12.5</v>
      </c>
      <c r="H25" s="120">
        <v>1.2</v>
      </c>
      <c r="I25" s="535"/>
    </row>
    <row r="26" spans="1:9" ht="12.75">
      <c r="A26" s="117" t="s">
        <v>105</v>
      </c>
      <c r="B26" s="534">
        <v>8</v>
      </c>
      <c r="C26" s="534"/>
      <c r="D26" s="534">
        <v>1.63</v>
      </c>
      <c r="E26" s="534"/>
      <c r="F26" s="118">
        <v>647</v>
      </c>
      <c r="G26" s="118">
        <v>16.7</v>
      </c>
      <c r="H26" s="118">
        <v>1.6</v>
      </c>
      <c r="I26" s="535"/>
    </row>
    <row r="27" spans="1:9" ht="12.75">
      <c r="A27" s="119" t="s">
        <v>106</v>
      </c>
      <c r="B27" s="537">
        <v>10</v>
      </c>
      <c r="C27" s="537"/>
      <c r="D27" s="537">
        <v>2.04</v>
      </c>
      <c r="E27" s="537"/>
      <c r="F27" s="120">
        <v>809</v>
      </c>
      <c r="G27" s="120">
        <v>20.9</v>
      </c>
      <c r="H27" s="120">
        <v>2</v>
      </c>
      <c r="I27" s="535"/>
    </row>
    <row r="28" spans="1:9" ht="13.5" thickBot="1">
      <c r="A28" s="121" t="s">
        <v>107</v>
      </c>
      <c r="B28" s="530">
        <v>12</v>
      </c>
      <c r="C28" s="530"/>
      <c r="D28" s="530">
        <v>2.45</v>
      </c>
      <c r="E28" s="530"/>
      <c r="F28" s="122">
        <v>971</v>
      </c>
      <c r="G28" s="122">
        <v>25.1</v>
      </c>
      <c r="H28" s="122">
        <v>2.4</v>
      </c>
      <c r="I28" s="536"/>
    </row>
    <row r="29" spans="1:9" ht="12.75">
      <c r="A29" s="93" t="s">
        <v>108</v>
      </c>
      <c r="B29" s="93"/>
      <c r="C29" s="93"/>
      <c r="D29" s="93"/>
      <c r="E29" s="93"/>
      <c r="F29" s="93"/>
      <c r="G29" s="93"/>
      <c r="H29" s="93"/>
      <c r="I29" s="93"/>
    </row>
    <row r="30" spans="1:9" ht="12.75">
      <c r="A30" s="93"/>
      <c r="B30" s="93"/>
      <c r="C30" s="93"/>
      <c r="D30" s="95"/>
      <c r="E30" s="93"/>
      <c r="F30" s="93"/>
      <c r="G30" s="93"/>
      <c r="H30" s="93"/>
      <c r="I30" s="93"/>
    </row>
    <row r="31" spans="1:9" ht="12.75">
      <c r="A31" s="93"/>
      <c r="B31" s="93"/>
      <c r="C31" s="93"/>
      <c r="D31" s="95"/>
      <c r="E31" s="93"/>
      <c r="F31" s="93"/>
      <c r="G31" s="93"/>
      <c r="H31" s="93"/>
      <c r="I31" s="93"/>
    </row>
    <row r="32" spans="1:9" ht="12.75">
      <c r="A32" s="93"/>
      <c r="B32" s="93"/>
      <c r="C32" s="93"/>
      <c r="D32" s="95"/>
      <c r="E32" s="93"/>
      <c r="F32" s="93"/>
      <c r="G32" s="93"/>
      <c r="H32" s="93"/>
      <c r="I32" s="93"/>
    </row>
    <row r="33" spans="1:9" ht="12.75">
      <c r="A33" s="93"/>
      <c r="B33" s="93"/>
      <c r="C33" s="93"/>
      <c r="D33" s="95"/>
      <c r="E33" s="93"/>
      <c r="F33" s="93"/>
      <c r="G33" s="93"/>
      <c r="H33" s="93"/>
      <c r="I33" s="93"/>
    </row>
    <row r="34" spans="1:9" ht="12.75">
      <c r="A34" s="93"/>
      <c r="B34" s="93"/>
      <c r="C34" s="93"/>
      <c r="D34" s="95"/>
      <c r="E34" s="93"/>
      <c r="F34" s="93"/>
      <c r="G34" s="93"/>
      <c r="H34" s="93"/>
      <c r="I34" s="93"/>
    </row>
    <row r="35" spans="1:9" ht="12.75">
      <c r="A35" s="93"/>
      <c r="B35" s="93"/>
      <c r="C35" s="93"/>
      <c r="D35" s="95"/>
      <c r="E35" s="93"/>
      <c r="F35" s="93"/>
      <c r="G35" s="93"/>
      <c r="H35" s="93"/>
      <c r="I35" s="93"/>
    </row>
    <row r="36" spans="1:9" ht="12.75">
      <c r="A36" s="93"/>
      <c r="B36" s="93"/>
      <c r="C36" s="93"/>
      <c r="D36" s="95"/>
      <c r="E36" s="93"/>
      <c r="F36" s="93"/>
      <c r="G36" s="93"/>
      <c r="H36" s="93"/>
      <c r="I36" s="93"/>
    </row>
    <row r="37" spans="1:9" ht="12.75">
      <c r="A37" s="93"/>
      <c r="B37" s="93"/>
      <c r="C37" s="93"/>
      <c r="D37" s="95"/>
      <c r="E37" s="93"/>
      <c r="F37" s="93"/>
      <c r="G37" s="93"/>
      <c r="H37" s="93"/>
      <c r="I37" s="93"/>
    </row>
    <row r="38" spans="1:9" ht="12.75">
      <c r="A38" s="93"/>
      <c r="B38" s="93"/>
      <c r="C38" s="93"/>
      <c r="D38" s="95"/>
      <c r="E38" s="93"/>
      <c r="F38" s="93"/>
      <c r="G38" s="93"/>
      <c r="H38" s="93"/>
      <c r="I38" s="93"/>
    </row>
    <row r="39" spans="1:9" ht="12.75">
      <c r="A39" s="93"/>
      <c r="B39" s="93"/>
      <c r="C39" s="93"/>
      <c r="D39" s="95"/>
      <c r="E39" s="93"/>
      <c r="F39" s="93"/>
      <c r="G39" s="93"/>
      <c r="H39" s="93"/>
      <c r="I39" s="93"/>
    </row>
    <row r="40" spans="1:9" ht="12.75">
      <c r="A40" s="93"/>
      <c r="B40" s="93"/>
      <c r="C40" s="93"/>
      <c r="D40" s="95"/>
      <c r="E40" s="93"/>
      <c r="F40" s="93"/>
      <c r="G40" s="93"/>
      <c r="H40" s="93"/>
      <c r="I40" s="93"/>
    </row>
    <row r="41" spans="1:9" ht="12.75">
      <c r="A41" s="93"/>
      <c r="B41" s="93"/>
      <c r="C41" s="93"/>
      <c r="D41" s="95"/>
      <c r="E41" s="93"/>
      <c r="F41" s="93"/>
      <c r="G41" s="93"/>
      <c r="H41" s="93"/>
      <c r="I41" s="93"/>
    </row>
  </sheetData>
  <mergeCells count="14">
    <mergeCell ref="B26:C26"/>
    <mergeCell ref="D26:E26"/>
    <mergeCell ref="B27:C27"/>
    <mergeCell ref="D27:E27"/>
    <mergeCell ref="B28:C28"/>
    <mergeCell ref="A12:I12"/>
    <mergeCell ref="B23:C23"/>
    <mergeCell ref="D23:E23"/>
    <mergeCell ref="D28:E28"/>
    <mergeCell ref="B24:C24"/>
    <mergeCell ref="D24:E24"/>
    <mergeCell ref="I24:I28"/>
    <mergeCell ref="B25:C25"/>
    <mergeCell ref="D25:E25"/>
  </mergeCells>
  <hyperlinks>
    <hyperlink ref="A4" location="Оглавление!A1" display="Оглавление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9"/>
  <sheetViews>
    <sheetView workbookViewId="0" topLeftCell="A1">
      <pane ySplit="2" topLeftCell="BM3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2" max="2" width="14.25390625" style="0" customWidth="1"/>
    <col min="3" max="3" width="12.75390625" style="0" customWidth="1"/>
    <col min="4" max="4" width="13.125" style="0" customWidth="1"/>
    <col min="5" max="5" width="12.625" style="0" customWidth="1"/>
    <col min="6" max="6" width="12.00390625" style="0" customWidth="1"/>
    <col min="7" max="7" width="14.25390625" style="0" customWidth="1"/>
    <col min="8" max="8" width="11.00390625" style="0" customWidth="1"/>
  </cols>
  <sheetData>
    <row r="1" ht="15">
      <c r="A1" s="97" t="s">
        <v>119</v>
      </c>
    </row>
    <row r="4" ht="12.75">
      <c r="A4" s="5" t="s">
        <v>167</v>
      </c>
    </row>
    <row r="6" spans="1:8" ht="15.75">
      <c r="A6" s="568" t="s">
        <v>165</v>
      </c>
      <c r="B6" s="569"/>
      <c r="C6" s="569"/>
      <c r="D6" s="569"/>
      <c r="E6" s="569"/>
      <c r="F6" s="569"/>
      <c r="G6" s="569"/>
      <c r="H6" s="569"/>
    </row>
    <row r="7" spans="1:8" ht="13.5" thickBot="1">
      <c r="A7" s="80"/>
      <c r="B7" s="80"/>
      <c r="C7" s="80"/>
      <c r="D7" s="80"/>
      <c r="E7" s="80"/>
      <c r="F7" s="80"/>
      <c r="G7" s="80"/>
      <c r="H7" s="80"/>
    </row>
    <row r="8" spans="1:8" ht="13.5" thickBot="1">
      <c r="A8" s="538" t="s">
        <v>120</v>
      </c>
      <c r="B8" s="81" t="s">
        <v>133</v>
      </c>
      <c r="C8" s="571" t="s">
        <v>134</v>
      </c>
      <c r="D8" s="571" t="s">
        <v>135</v>
      </c>
      <c r="E8" s="571" t="s">
        <v>129</v>
      </c>
      <c r="F8" s="571" t="s">
        <v>136</v>
      </c>
      <c r="G8" s="572" t="s">
        <v>164</v>
      </c>
      <c r="H8" s="573"/>
    </row>
    <row r="9" spans="1:8" ht="13.5" thickBot="1">
      <c r="A9" s="570"/>
      <c r="B9" s="82" t="s">
        <v>137</v>
      </c>
      <c r="C9" s="570"/>
      <c r="D9" s="570"/>
      <c r="E9" s="570"/>
      <c r="F9" s="570"/>
      <c r="G9" s="83" t="s">
        <v>138</v>
      </c>
      <c r="H9" s="83" t="s">
        <v>139</v>
      </c>
    </row>
    <row r="10" spans="1:8" ht="12.75">
      <c r="A10" s="550" t="s">
        <v>140</v>
      </c>
      <c r="B10" s="565">
        <v>300</v>
      </c>
      <c r="C10" s="138">
        <v>400</v>
      </c>
      <c r="D10" s="138">
        <v>222</v>
      </c>
      <c r="E10" s="139">
        <f aca="true" t="shared" si="0" ref="E10:E15">E11/(C11/C10)</f>
        <v>3.44</v>
      </c>
      <c r="F10" s="140">
        <f aca="true" t="shared" si="1" ref="F10:F15">F11/(C11/C10)</f>
        <v>0.6799999999999999</v>
      </c>
      <c r="G10" s="123">
        <v>33</v>
      </c>
      <c r="H10" s="141">
        <f>G10+18</f>
        <v>51</v>
      </c>
    </row>
    <row r="11" spans="1:8" ht="12.75">
      <c r="A11" s="564"/>
      <c r="B11" s="566"/>
      <c r="C11" s="142">
        <v>500</v>
      </c>
      <c r="D11" s="142">
        <v>278</v>
      </c>
      <c r="E11" s="143">
        <f t="shared" si="0"/>
        <v>4.3</v>
      </c>
      <c r="F11" s="96">
        <f t="shared" si="1"/>
        <v>0.8499999999999999</v>
      </c>
      <c r="G11" s="124">
        <v>36</v>
      </c>
      <c r="H11" s="144">
        <f aca="true" t="shared" si="2" ref="H11:H25">G11+18</f>
        <v>54</v>
      </c>
    </row>
    <row r="12" spans="1:8" ht="12.75">
      <c r="A12" s="564"/>
      <c r="B12" s="566"/>
      <c r="C12" s="142">
        <v>600</v>
      </c>
      <c r="D12" s="142">
        <v>327</v>
      </c>
      <c r="E12" s="143">
        <f t="shared" si="0"/>
        <v>5.159999999999999</v>
      </c>
      <c r="F12" s="96">
        <f t="shared" si="1"/>
        <v>1.0199999999999998</v>
      </c>
      <c r="G12" s="124">
        <v>38</v>
      </c>
      <c r="H12" s="144">
        <f t="shared" si="2"/>
        <v>56</v>
      </c>
    </row>
    <row r="13" spans="1:8" ht="12.75">
      <c r="A13" s="564"/>
      <c r="B13" s="566"/>
      <c r="C13" s="1">
        <v>700</v>
      </c>
      <c r="D13" s="1">
        <v>397</v>
      </c>
      <c r="E13" s="14">
        <f t="shared" si="0"/>
        <v>6.02</v>
      </c>
      <c r="F13" s="145">
        <f t="shared" si="1"/>
        <v>1.19</v>
      </c>
      <c r="G13" s="125">
        <v>43</v>
      </c>
      <c r="H13" s="144">
        <f t="shared" si="2"/>
        <v>61</v>
      </c>
    </row>
    <row r="14" spans="1:8" ht="12.75">
      <c r="A14" s="564"/>
      <c r="B14" s="566"/>
      <c r="C14" s="142">
        <v>800</v>
      </c>
      <c r="D14" s="142">
        <v>428</v>
      </c>
      <c r="E14" s="143">
        <f t="shared" si="0"/>
        <v>6.879999999999999</v>
      </c>
      <c r="F14" s="96">
        <f t="shared" si="1"/>
        <v>1.3599999999999999</v>
      </c>
      <c r="G14" s="124">
        <v>47</v>
      </c>
      <c r="H14" s="144">
        <f t="shared" si="2"/>
        <v>65</v>
      </c>
    </row>
    <row r="15" spans="1:8" ht="12.75">
      <c r="A15" s="564"/>
      <c r="B15" s="566"/>
      <c r="C15" s="1">
        <v>900</v>
      </c>
      <c r="D15" s="1">
        <v>505</v>
      </c>
      <c r="E15" s="14">
        <f t="shared" si="0"/>
        <v>7.739999999999999</v>
      </c>
      <c r="F15" s="145">
        <f t="shared" si="1"/>
        <v>1.5299999999999998</v>
      </c>
      <c r="G15" s="125">
        <v>51</v>
      </c>
      <c r="H15" s="144">
        <f t="shared" si="2"/>
        <v>69</v>
      </c>
    </row>
    <row r="16" spans="1:8" ht="12.75">
      <c r="A16" s="564"/>
      <c r="B16" s="566"/>
      <c r="C16" s="142">
        <v>1000</v>
      </c>
      <c r="D16" s="142">
        <v>556</v>
      </c>
      <c r="E16" s="143">
        <v>8.6</v>
      </c>
      <c r="F16" s="96">
        <v>1.7</v>
      </c>
      <c r="G16" s="124">
        <v>55</v>
      </c>
      <c r="H16" s="144">
        <f t="shared" si="2"/>
        <v>73</v>
      </c>
    </row>
    <row r="17" spans="1:8" ht="12.75">
      <c r="A17" s="564"/>
      <c r="B17" s="566"/>
      <c r="C17" s="1">
        <v>1100</v>
      </c>
      <c r="D17" s="1">
        <v>612</v>
      </c>
      <c r="E17" s="14">
        <f>C17/C16*E16</f>
        <v>9.46</v>
      </c>
      <c r="F17" s="145">
        <f>C17/C16*F16</f>
        <v>1.87</v>
      </c>
      <c r="G17" s="125">
        <v>59</v>
      </c>
      <c r="H17" s="144">
        <f t="shared" si="2"/>
        <v>77</v>
      </c>
    </row>
    <row r="18" spans="1:8" ht="12.75">
      <c r="A18" s="564"/>
      <c r="B18" s="566"/>
      <c r="C18" s="142">
        <v>1200</v>
      </c>
      <c r="D18" s="142">
        <v>673</v>
      </c>
      <c r="E18" s="143">
        <f>C18/C17*E17</f>
        <v>10.32</v>
      </c>
      <c r="F18" s="96">
        <f aca="true" t="shared" si="3" ref="F18:F25">C18/C17*F17</f>
        <v>2.04</v>
      </c>
      <c r="G18" s="124">
        <v>61</v>
      </c>
      <c r="H18" s="144">
        <f t="shared" si="2"/>
        <v>79</v>
      </c>
    </row>
    <row r="19" spans="1:8" ht="12.75">
      <c r="A19" s="564"/>
      <c r="B19" s="566"/>
      <c r="C19" s="142">
        <v>1400</v>
      </c>
      <c r="D19" s="142">
        <v>796</v>
      </c>
      <c r="E19" s="143">
        <f aca="true" t="shared" si="4" ref="E19:E25">C19/C18*E18</f>
        <v>12.040000000000001</v>
      </c>
      <c r="F19" s="96">
        <f t="shared" si="3"/>
        <v>2.3800000000000003</v>
      </c>
      <c r="G19" s="124">
        <v>70</v>
      </c>
      <c r="H19" s="144">
        <f t="shared" si="2"/>
        <v>88</v>
      </c>
    </row>
    <row r="20" spans="1:8" ht="12.75">
      <c r="A20" s="564"/>
      <c r="B20" s="566"/>
      <c r="C20" s="1">
        <v>1600</v>
      </c>
      <c r="D20" s="1">
        <v>907</v>
      </c>
      <c r="E20" s="14">
        <f t="shared" si="4"/>
        <v>13.76</v>
      </c>
      <c r="F20" s="145">
        <f t="shared" si="3"/>
        <v>2.72</v>
      </c>
      <c r="G20" s="125">
        <v>76</v>
      </c>
      <c r="H20" s="144">
        <f t="shared" si="2"/>
        <v>94</v>
      </c>
    </row>
    <row r="21" spans="1:8" ht="12.75">
      <c r="A21" s="564"/>
      <c r="B21" s="566"/>
      <c r="C21" s="1">
        <v>1800</v>
      </c>
      <c r="D21" s="146">
        <f>C21/C20*D20</f>
        <v>1020.375</v>
      </c>
      <c r="E21" s="14">
        <f t="shared" si="4"/>
        <v>15.48</v>
      </c>
      <c r="F21" s="145">
        <f t="shared" si="3"/>
        <v>3.06</v>
      </c>
      <c r="G21" s="125">
        <v>83</v>
      </c>
      <c r="H21" s="144">
        <f t="shared" si="2"/>
        <v>101</v>
      </c>
    </row>
    <row r="22" spans="1:8" ht="12.75">
      <c r="A22" s="564"/>
      <c r="B22" s="566"/>
      <c r="C22" s="1">
        <v>2000</v>
      </c>
      <c r="D22" s="146">
        <f>C22/C21*D21</f>
        <v>1133.75</v>
      </c>
      <c r="E22" s="14">
        <f t="shared" si="4"/>
        <v>17.200000000000003</v>
      </c>
      <c r="F22" s="145">
        <f t="shared" si="3"/>
        <v>3.4000000000000004</v>
      </c>
      <c r="G22" s="125">
        <v>95</v>
      </c>
      <c r="H22" s="144">
        <f t="shared" si="2"/>
        <v>113</v>
      </c>
    </row>
    <row r="23" spans="1:8" ht="12.75">
      <c r="A23" s="564"/>
      <c r="B23" s="566"/>
      <c r="C23" s="1">
        <v>2200</v>
      </c>
      <c r="D23" s="146">
        <f>C23/C22*D22</f>
        <v>1247.125</v>
      </c>
      <c r="E23" s="14">
        <f t="shared" si="4"/>
        <v>18.920000000000005</v>
      </c>
      <c r="F23" s="145">
        <f t="shared" si="3"/>
        <v>3.7400000000000007</v>
      </c>
      <c r="G23" s="125">
        <v>108</v>
      </c>
      <c r="H23" s="144">
        <f t="shared" si="2"/>
        <v>126</v>
      </c>
    </row>
    <row r="24" spans="1:8" ht="12.75">
      <c r="A24" s="564"/>
      <c r="B24" s="566"/>
      <c r="C24" s="1">
        <v>2600</v>
      </c>
      <c r="D24" s="146">
        <f>C24/C23*D23</f>
        <v>1473.875</v>
      </c>
      <c r="E24" s="14">
        <f t="shared" si="4"/>
        <v>22.360000000000007</v>
      </c>
      <c r="F24" s="145">
        <f t="shared" si="3"/>
        <v>4.420000000000001</v>
      </c>
      <c r="G24" s="125">
        <v>116</v>
      </c>
      <c r="H24" s="144">
        <f t="shared" si="2"/>
        <v>134</v>
      </c>
    </row>
    <row r="25" spans="1:8" ht="13.5" thickBot="1">
      <c r="A25" s="564"/>
      <c r="B25" s="567"/>
      <c r="C25" s="2">
        <v>3000</v>
      </c>
      <c r="D25" s="147">
        <f>C25/C24*D24</f>
        <v>1700.6249999999998</v>
      </c>
      <c r="E25" s="15">
        <f t="shared" si="4"/>
        <v>25.800000000000004</v>
      </c>
      <c r="F25" s="148">
        <f t="shared" si="3"/>
        <v>5.1000000000000005</v>
      </c>
      <c r="G25" s="126">
        <v>125</v>
      </c>
      <c r="H25" s="149">
        <f t="shared" si="2"/>
        <v>143</v>
      </c>
    </row>
    <row r="26" spans="1:8" ht="12.75">
      <c r="A26" s="551"/>
      <c r="B26" s="558">
        <v>400</v>
      </c>
      <c r="C26" s="3">
        <v>400</v>
      </c>
      <c r="D26" s="150">
        <f aca="true" t="shared" si="5" ref="D26:D31">D27/(C27/C26)</f>
        <v>286.79999999999995</v>
      </c>
      <c r="E26" s="151">
        <f aca="true" t="shared" si="6" ref="E26:E31">E27/(C27/C26)</f>
        <v>4.6000000000000005</v>
      </c>
      <c r="F26" s="152">
        <f aca="true" t="shared" si="7" ref="F26:F31">F27/(C27/C26)</f>
        <v>0.8399999999999999</v>
      </c>
      <c r="G26" s="127">
        <v>34</v>
      </c>
      <c r="H26" s="141">
        <f>G26+18</f>
        <v>52</v>
      </c>
    </row>
    <row r="27" spans="1:8" ht="12.75">
      <c r="A27" s="551"/>
      <c r="B27" s="559"/>
      <c r="C27" s="1">
        <v>500</v>
      </c>
      <c r="D27" s="146">
        <f t="shared" si="5"/>
        <v>358.49999999999994</v>
      </c>
      <c r="E27" s="14">
        <f t="shared" si="6"/>
        <v>5.750000000000001</v>
      </c>
      <c r="F27" s="145">
        <f t="shared" si="7"/>
        <v>1.0499999999999998</v>
      </c>
      <c r="G27" s="125">
        <v>39</v>
      </c>
      <c r="H27" s="144">
        <f aca="true" t="shared" si="8" ref="H27:H41">G27+18</f>
        <v>57</v>
      </c>
    </row>
    <row r="28" spans="1:8" ht="12.75">
      <c r="A28" s="551"/>
      <c r="B28" s="559"/>
      <c r="C28" s="1">
        <v>600</v>
      </c>
      <c r="D28" s="146">
        <f t="shared" si="5"/>
        <v>430.19999999999993</v>
      </c>
      <c r="E28" s="14">
        <f t="shared" si="6"/>
        <v>6.9</v>
      </c>
      <c r="F28" s="145">
        <f t="shared" si="7"/>
        <v>1.2599999999999998</v>
      </c>
      <c r="G28" s="125">
        <v>41</v>
      </c>
      <c r="H28" s="144">
        <f t="shared" si="8"/>
        <v>59</v>
      </c>
    </row>
    <row r="29" spans="1:8" ht="12.75">
      <c r="A29" s="551"/>
      <c r="B29" s="559"/>
      <c r="C29" s="1">
        <v>700</v>
      </c>
      <c r="D29" s="146">
        <f t="shared" si="5"/>
        <v>501.8999999999999</v>
      </c>
      <c r="E29" s="14">
        <f t="shared" si="6"/>
        <v>8.05</v>
      </c>
      <c r="F29" s="145">
        <f t="shared" si="7"/>
        <v>1.47</v>
      </c>
      <c r="G29" s="125">
        <v>46</v>
      </c>
      <c r="H29" s="144">
        <f t="shared" si="8"/>
        <v>64</v>
      </c>
    </row>
    <row r="30" spans="1:8" ht="12.75">
      <c r="A30" s="551"/>
      <c r="B30" s="559"/>
      <c r="C30" s="1">
        <v>800</v>
      </c>
      <c r="D30" s="146">
        <f t="shared" si="5"/>
        <v>573.5999999999999</v>
      </c>
      <c r="E30" s="14">
        <f t="shared" si="6"/>
        <v>9.2</v>
      </c>
      <c r="F30" s="145">
        <f t="shared" si="7"/>
        <v>1.68</v>
      </c>
      <c r="G30" s="125">
        <v>50</v>
      </c>
      <c r="H30" s="144">
        <f t="shared" si="8"/>
        <v>68</v>
      </c>
    </row>
    <row r="31" spans="1:8" ht="12.75">
      <c r="A31" s="551"/>
      <c r="B31" s="559"/>
      <c r="C31" s="1">
        <v>900</v>
      </c>
      <c r="D31" s="146">
        <f t="shared" si="5"/>
        <v>645.3</v>
      </c>
      <c r="E31" s="14">
        <f t="shared" si="6"/>
        <v>10.35</v>
      </c>
      <c r="F31" s="145">
        <f t="shared" si="7"/>
        <v>1.89</v>
      </c>
      <c r="G31" s="125">
        <v>53</v>
      </c>
      <c r="H31" s="144">
        <f t="shared" si="8"/>
        <v>71</v>
      </c>
    </row>
    <row r="32" spans="1:8" ht="12.75">
      <c r="A32" s="551"/>
      <c r="B32" s="559"/>
      <c r="C32" s="1">
        <v>1000</v>
      </c>
      <c r="D32" s="146">
        <v>717</v>
      </c>
      <c r="E32" s="14">
        <v>11.5</v>
      </c>
      <c r="F32" s="145">
        <v>2.1</v>
      </c>
      <c r="G32" s="125">
        <v>58</v>
      </c>
      <c r="H32" s="144">
        <f t="shared" si="8"/>
        <v>76</v>
      </c>
    </row>
    <row r="33" spans="1:8" ht="12.75">
      <c r="A33" s="551"/>
      <c r="B33" s="559"/>
      <c r="C33" s="1">
        <v>1100</v>
      </c>
      <c r="D33" s="146">
        <f>C33/C32*D32</f>
        <v>788.7</v>
      </c>
      <c r="E33" s="14">
        <f>C33/C32*E32</f>
        <v>12.65</v>
      </c>
      <c r="F33" s="145">
        <f>C33/C32*F32</f>
        <v>2.3100000000000005</v>
      </c>
      <c r="G33" s="125">
        <v>61</v>
      </c>
      <c r="H33" s="144">
        <f t="shared" si="8"/>
        <v>79</v>
      </c>
    </row>
    <row r="34" spans="1:8" ht="12.75">
      <c r="A34" s="551"/>
      <c r="B34" s="559"/>
      <c r="C34" s="1">
        <v>1200</v>
      </c>
      <c r="D34" s="146">
        <f aca="true" t="shared" si="9" ref="D34:D41">C34/C33*D33</f>
        <v>860.4</v>
      </c>
      <c r="E34" s="14">
        <f aca="true" t="shared" si="10" ref="E34:E41">C34/C33*E33</f>
        <v>13.799999999999999</v>
      </c>
      <c r="F34" s="145">
        <f aca="true" t="shared" si="11" ref="F34:F41">C34/C33*F33</f>
        <v>2.5200000000000005</v>
      </c>
      <c r="G34" s="125">
        <v>69</v>
      </c>
      <c r="H34" s="144">
        <f t="shared" si="8"/>
        <v>87</v>
      </c>
    </row>
    <row r="35" spans="1:8" ht="12.75">
      <c r="A35" s="551"/>
      <c r="B35" s="559"/>
      <c r="C35" s="1">
        <v>1400</v>
      </c>
      <c r="D35" s="146">
        <f t="shared" si="9"/>
        <v>1003.8000000000001</v>
      </c>
      <c r="E35" s="14">
        <f t="shared" si="10"/>
        <v>16.1</v>
      </c>
      <c r="F35" s="145">
        <f t="shared" si="11"/>
        <v>2.940000000000001</v>
      </c>
      <c r="G35" s="125">
        <v>76</v>
      </c>
      <c r="H35" s="144">
        <f t="shared" si="8"/>
        <v>94</v>
      </c>
    </row>
    <row r="36" spans="1:8" ht="12.75">
      <c r="A36" s="551"/>
      <c r="B36" s="559"/>
      <c r="C36" s="1">
        <v>1600</v>
      </c>
      <c r="D36" s="146">
        <f t="shared" si="9"/>
        <v>1147.2</v>
      </c>
      <c r="E36" s="14">
        <f t="shared" si="10"/>
        <v>18.400000000000002</v>
      </c>
      <c r="F36" s="145">
        <f t="shared" si="11"/>
        <v>3.3600000000000008</v>
      </c>
      <c r="G36" s="125">
        <v>85</v>
      </c>
      <c r="H36" s="144">
        <f t="shared" si="8"/>
        <v>103</v>
      </c>
    </row>
    <row r="37" spans="1:8" ht="12.75">
      <c r="A37" s="551"/>
      <c r="B37" s="559"/>
      <c r="C37" s="1">
        <v>1800</v>
      </c>
      <c r="D37" s="146">
        <f t="shared" si="9"/>
        <v>1290.6000000000001</v>
      </c>
      <c r="E37" s="14">
        <f t="shared" si="10"/>
        <v>20.700000000000003</v>
      </c>
      <c r="F37" s="145">
        <f t="shared" si="11"/>
        <v>3.7800000000000007</v>
      </c>
      <c r="G37" s="125">
        <v>96</v>
      </c>
      <c r="H37" s="144">
        <f t="shared" si="8"/>
        <v>114</v>
      </c>
    </row>
    <row r="38" spans="1:8" ht="12.75">
      <c r="A38" s="551"/>
      <c r="B38" s="559"/>
      <c r="C38" s="1">
        <v>2000</v>
      </c>
      <c r="D38" s="146">
        <f t="shared" si="9"/>
        <v>1434.0000000000002</v>
      </c>
      <c r="E38" s="14">
        <f t="shared" si="10"/>
        <v>23.000000000000004</v>
      </c>
      <c r="F38" s="145">
        <f t="shared" si="11"/>
        <v>4.200000000000001</v>
      </c>
      <c r="G38" s="125">
        <v>105</v>
      </c>
      <c r="H38" s="144">
        <f t="shared" si="8"/>
        <v>123</v>
      </c>
    </row>
    <row r="39" spans="1:8" ht="12.75">
      <c r="A39" s="551"/>
      <c r="B39" s="559"/>
      <c r="C39" s="1">
        <v>2200</v>
      </c>
      <c r="D39" s="146">
        <f t="shared" si="9"/>
        <v>1577.4000000000003</v>
      </c>
      <c r="E39" s="14">
        <f t="shared" si="10"/>
        <v>25.300000000000004</v>
      </c>
      <c r="F39" s="145">
        <f t="shared" si="11"/>
        <v>4.620000000000002</v>
      </c>
      <c r="G39" s="125">
        <v>115</v>
      </c>
      <c r="H39" s="144">
        <f t="shared" si="8"/>
        <v>133</v>
      </c>
    </row>
    <row r="40" spans="1:8" ht="12.75">
      <c r="A40" s="551"/>
      <c r="B40" s="559"/>
      <c r="C40" s="1">
        <v>2600</v>
      </c>
      <c r="D40" s="146">
        <f t="shared" si="9"/>
        <v>1864.2000000000005</v>
      </c>
      <c r="E40" s="14">
        <f t="shared" si="10"/>
        <v>29.900000000000006</v>
      </c>
      <c r="F40" s="145">
        <f t="shared" si="11"/>
        <v>5.460000000000003</v>
      </c>
      <c r="G40" s="125">
        <v>131</v>
      </c>
      <c r="H40" s="144">
        <f t="shared" si="8"/>
        <v>149</v>
      </c>
    </row>
    <row r="41" spans="1:8" ht="13.5" thickBot="1">
      <c r="A41" s="551"/>
      <c r="B41" s="560"/>
      <c r="C41" s="2">
        <v>3000</v>
      </c>
      <c r="D41" s="147">
        <f t="shared" si="9"/>
        <v>2151.0000000000005</v>
      </c>
      <c r="E41" s="15">
        <f t="shared" si="10"/>
        <v>34.5</v>
      </c>
      <c r="F41" s="148">
        <f t="shared" si="11"/>
        <v>6.3000000000000025</v>
      </c>
      <c r="G41" s="126">
        <v>140</v>
      </c>
      <c r="H41" s="149">
        <f t="shared" si="8"/>
        <v>158</v>
      </c>
    </row>
    <row r="42" spans="1:8" ht="12.75">
      <c r="A42" s="551"/>
      <c r="B42" s="558">
        <v>500</v>
      </c>
      <c r="C42" s="138">
        <v>400</v>
      </c>
      <c r="D42" s="153">
        <f aca="true" t="shared" si="12" ref="D42:D47">D43/(C43/C42)</f>
        <v>346.79999999999995</v>
      </c>
      <c r="E42" s="139">
        <f aca="true" t="shared" si="13" ref="E42:E47">E43/(C43/C42)</f>
        <v>5.76</v>
      </c>
      <c r="F42" s="139">
        <f aca="true" t="shared" si="14" ref="F42:F47">F43/(C43/C42)</f>
        <v>0.96</v>
      </c>
      <c r="G42" s="123">
        <v>37</v>
      </c>
      <c r="H42" s="141">
        <f>G42+18</f>
        <v>55</v>
      </c>
    </row>
    <row r="43" spans="1:8" ht="12.75">
      <c r="A43" s="551"/>
      <c r="B43" s="559"/>
      <c r="C43" s="142">
        <v>500</v>
      </c>
      <c r="D43" s="154">
        <f t="shared" si="12"/>
        <v>433.49999999999994</v>
      </c>
      <c r="E43" s="143">
        <f t="shared" si="13"/>
        <v>7.199999999999999</v>
      </c>
      <c r="F43" s="143">
        <f t="shared" si="14"/>
        <v>1.2</v>
      </c>
      <c r="G43" s="124">
        <v>41</v>
      </c>
      <c r="H43" s="155">
        <f aca="true" t="shared" si="15" ref="H43:H57">G43+18</f>
        <v>59</v>
      </c>
    </row>
    <row r="44" spans="1:8" ht="12.75">
      <c r="A44" s="551"/>
      <c r="B44" s="559"/>
      <c r="C44" s="142">
        <v>600</v>
      </c>
      <c r="D44" s="154">
        <f t="shared" si="12"/>
        <v>520.1999999999999</v>
      </c>
      <c r="E44" s="143">
        <f t="shared" si="13"/>
        <v>8.639999999999999</v>
      </c>
      <c r="F44" s="143">
        <f t="shared" si="14"/>
        <v>1.44</v>
      </c>
      <c r="G44" s="124">
        <v>45</v>
      </c>
      <c r="H44" s="155">
        <f t="shared" si="15"/>
        <v>63</v>
      </c>
    </row>
    <row r="45" spans="1:8" ht="12.75">
      <c r="A45" s="551"/>
      <c r="B45" s="559"/>
      <c r="C45" s="142">
        <v>700</v>
      </c>
      <c r="D45" s="154">
        <f t="shared" si="12"/>
        <v>606.9</v>
      </c>
      <c r="E45" s="143">
        <f t="shared" si="13"/>
        <v>10.08</v>
      </c>
      <c r="F45" s="143">
        <f t="shared" si="14"/>
        <v>1.68</v>
      </c>
      <c r="G45" s="124">
        <v>47</v>
      </c>
      <c r="H45" s="155">
        <f t="shared" si="15"/>
        <v>65</v>
      </c>
    </row>
    <row r="46" spans="1:8" ht="12.75">
      <c r="A46" s="551"/>
      <c r="B46" s="559"/>
      <c r="C46" s="142">
        <v>800</v>
      </c>
      <c r="D46" s="154">
        <f t="shared" si="12"/>
        <v>693.5999999999999</v>
      </c>
      <c r="E46" s="143">
        <f t="shared" si="13"/>
        <v>11.52</v>
      </c>
      <c r="F46" s="143">
        <f t="shared" si="14"/>
        <v>1.9199999999999997</v>
      </c>
      <c r="G46" s="124">
        <v>51</v>
      </c>
      <c r="H46" s="155">
        <f t="shared" si="15"/>
        <v>69</v>
      </c>
    </row>
    <row r="47" spans="1:8" ht="12.75">
      <c r="A47" s="551"/>
      <c r="B47" s="559"/>
      <c r="C47" s="142">
        <v>900</v>
      </c>
      <c r="D47" s="154">
        <f t="shared" si="12"/>
        <v>780.3</v>
      </c>
      <c r="E47" s="143">
        <f t="shared" si="13"/>
        <v>12.959999999999999</v>
      </c>
      <c r="F47" s="143">
        <f t="shared" si="14"/>
        <v>2.1599999999999997</v>
      </c>
      <c r="G47" s="124">
        <v>55</v>
      </c>
      <c r="H47" s="155">
        <f t="shared" si="15"/>
        <v>73</v>
      </c>
    </row>
    <row r="48" spans="1:8" ht="12.75">
      <c r="A48" s="551"/>
      <c r="B48" s="559"/>
      <c r="C48" s="142">
        <v>1000</v>
      </c>
      <c r="D48" s="154">
        <v>867</v>
      </c>
      <c r="E48" s="143">
        <v>14.4</v>
      </c>
      <c r="F48" s="143">
        <v>2.4</v>
      </c>
      <c r="G48" s="124">
        <v>59</v>
      </c>
      <c r="H48" s="155">
        <f t="shared" si="15"/>
        <v>77</v>
      </c>
    </row>
    <row r="49" spans="1:8" ht="12.75">
      <c r="A49" s="551"/>
      <c r="B49" s="559"/>
      <c r="C49" s="1">
        <v>1100</v>
      </c>
      <c r="D49" s="146">
        <f>C49/C48*D48</f>
        <v>953.7</v>
      </c>
      <c r="E49" s="14">
        <f>C49/C48*E48</f>
        <v>15.840000000000002</v>
      </c>
      <c r="F49" s="14">
        <f>C49/C48*F48</f>
        <v>2.64</v>
      </c>
      <c r="G49" s="125">
        <v>63</v>
      </c>
      <c r="H49" s="144">
        <f t="shared" si="15"/>
        <v>81</v>
      </c>
    </row>
    <row r="50" spans="1:8" ht="12.75">
      <c r="A50" s="551"/>
      <c r="B50" s="559"/>
      <c r="C50" s="142">
        <v>1200</v>
      </c>
      <c r="D50" s="154">
        <f aca="true" t="shared" si="16" ref="D50:D57">C50/C49*D49</f>
        <v>1040.3999999999999</v>
      </c>
      <c r="E50" s="143">
        <f aca="true" t="shared" si="17" ref="E50:E57">C50/C49*E49</f>
        <v>17.28</v>
      </c>
      <c r="F50" s="143">
        <f aca="true" t="shared" si="18" ref="F50:F57">C50/C49*F49</f>
        <v>2.88</v>
      </c>
      <c r="G50" s="124">
        <v>70</v>
      </c>
      <c r="H50" s="155">
        <f t="shared" si="15"/>
        <v>88</v>
      </c>
    </row>
    <row r="51" spans="1:8" ht="12.75">
      <c r="A51" s="551"/>
      <c r="B51" s="559"/>
      <c r="C51" s="142">
        <v>1400</v>
      </c>
      <c r="D51" s="154">
        <f t="shared" si="16"/>
        <v>1213.8</v>
      </c>
      <c r="E51" s="143">
        <f t="shared" si="17"/>
        <v>20.160000000000004</v>
      </c>
      <c r="F51" s="143">
        <f t="shared" si="18"/>
        <v>3.36</v>
      </c>
      <c r="G51" s="124">
        <v>83</v>
      </c>
      <c r="H51" s="155">
        <f t="shared" si="15"/>
        <v>101</v>
      </c>
    </row>
    <row r="52" spans="1:8" ht="12.75">
      <c r="A52" s="551"/>
      <c r="B52" s="559"/>
      <c r="C52" s="142">
        <v>1600</v>
      </c>
      <c r="D52" s="154">
        <f t="shared" si="16"/>
        <v>1387.1999999999998</v>
      </c>
      <c r="E52" s="143">
        <f t="shared" si="17"/>
        <v>23.040000000000003</v>
      </c>
      <c r="F52" s="143">
        <f t="shared" si="18"/>
        <v>3.84</v>
      </c>
      <c r="G52" s="124">
        <v>92</v>
      </c>
      <c r="H52" s="155">
        <f t="shared" si="15"/>
        <v>110</v>
      </c>
    </row>
    <row r="53" spans="1:8" ht="12.75">
      <c r="A53" s="551"/>
      <c r="B53" s="559"/>
      <c r="C53" s="142">
        <v>1800</v>
      </c>
      <c r="D53" s="154">
        <f t="shared" si="16"/>
        <v>1560.6</v>
      </c>
      <c r="E53" s="143">
        <f t="shared" si="17"/>
        <v>25.92</v>
      </c>
      <c r="F53" s="143">
        <f t="shared" si="18"/>
        <v>4.32</v>
      </c>
      <c r="G53" s="124">
        <v>101</v>
      </c>
      <c r="H53" s="155">
        <f t="shared" si="15"/>
        <v>119</v>
      </c>
    </row>
    <row r="54" spans="1:8" ht="12.75">
      <c r="A54" s="551"/>
      <c r="B54" s="559"/>
      <c r="C54" s="1">
        <v>2000</v>
      </c>
      <c r="D54" s="146">
        <f t="shared" si="16"/>
        <v>1734</v>
      </c>
      <c r="E54" s="14">
        <f t="shared" si="17"/>
        <v>28.800000000000004</v>
      </c>
      <c r="F54" s="14">
        <f t="shared" si="18"/>
        <v>4.800000000000001</v>
      </c>
      <c r="G54" s="125">
        <v>113</v>
      </c>
      <c r="H54" s="144">
        <f t="shared" si="15"/>
        <v>131</v>
      </c>
    </row>
    <row r="55" spans="1:8" ht="12.75">
      <c r="A55" s="551"/>
      <c r="B55" s="559"/>
      <c r="C55" s="1">
        <v>2200</v>
      </c>
      <c r="D55" s="146">
        <f t="shared" si="16"/>
        <v>1907.4</v>
      </c>
      <c r="E55" s="14">
        <f t="shared" si="17"/>
        <v>31.680000000000007</v>
      </c>
      <c r="F55" s="14">
        <f t="shared" si="18"/>
        <v>5.280000000000001</v>
      </c>
      <c r="G55" s="125">
        <v>125</v>
      </c>
      <c r="H55" s="144">
        <f t="shared" si="15"/>
        <v>143</v>
      </c>
    </row>
    <row r="56" spans="1:8" ht="12.75">
      <c r="A56" s="551"/>
      <c r="B56" s="559"/>
      <c r="C56" s="1">
        <v>2600</v>
      </c>
      <c r="D56" s="146">
        <f t="shared" si="16"/>
        <v>2254.2000000000003</v>
      </c>
      <c r="E56" s="14">
        <f t="shared" si="17"/>
        <v>37.44000000000001</v>
      </c>
      <c r="F56" s="14">
        <f t="shared" si="18"/>
        <v>6.240000000000002</v>
      </c>
      <c r="G56" s="125">
        <v>150</v>
      </c>
      <c r="H56" s="144">
        <f t="shared" si="15"/>
        <v>168</v>
      </c>
    </row>
    <row r="57" spans="1:8" ht="13.5" thickBot="1">
      <c r="A57" s="551"/>
      <c r="B57" s="560"/>
      <c r="C57" s="2">
        <v>3000</v>
      </c>
      <c r="D57" s="147">
        <f t="shared" si="16"/>
        <v>2601</v>
      </c>
      <c r="E57" s="15">
        <f t="shared" si="17"/>
        <v>43.20000000000001</v>
      </c>
      <c r="F57" s="15">
        <f t="shared" si="18"/>
        <v>7.200000000000002</v>
      </c>
      <c r="G57" s="126">
        <v>164</v>
      </c>
      <c r="H57" s="149">
        <f t="shared" si="15"/>
        <v>182</v>
      </c>
    </row>
    <row r="58" spans="1:8" ht="12.75">
      <c r="A58" s="551"/>
      <c r="B58" s="558">
        <v>600</v>
      </c>
      <c r="C58" s="3">
        <v>400</v>
      </c>
      <c r="D58" s="150">
        <f aca="true" t="shared" si="19" ref="D58:F63">D59/(C59/C58)</f>
        <v>403.6</v>
      </c>
      <c r="E58" s="151">
        <f t="shared" si="19"/>
        <v>6.92</v>
      </c>
      <c r="F58" s="151">
        <f t="shared" si="19"/>
        <v>1.16</v>
      </c>
      <c r="G58" s="128">
        <v>40</v>
      </c>
      <c r="H58" s="141">
        <f>G58+18</f>
        <v>58</v>
      </c>
    </row>
    <row r="59" spans="1:8" ht="12.75">
      <c r="A59" s="551"/>
      <c r="B59" s="559"/>
      <c r="C59" s="1">
        <v>500</v>
      </c>
      <c r="D59" s="146">
        <f t="shared" si="19"/>
        <v>504.5</v>
      </c>
      <c r="E59" s="14">
        <f t="shared" si="19"/>
        <v>8.65</v>
      </c>
      <c r="F59" s="14">
        <f t="shared" si="19"/>
        <v>1.45</v>
      </c>
      <c r="G59" s="129">
        <v>44</v>
      </c>
      <c r="H59" s="144">
        <f aca="true" t="shared" si="20" ref="H59:H73">G59+18</f>
        <v>62</v>
      </c>
    </row>
    <row r="60" spans="1:8" ht="12.75">
      <c r="A60" s="551"/>
      <c r="B60" s="559"/>
      <c r="C60" s="1">
        <v>600</v>
      </c>
      <c r="D60" s="146">
        <f t="shared" si="19"/>
        <v>605.4</v>
      </c>
      <c r="E60" s="14">
        <f t="shared" si="19"/>
        <v>10.38</v>
      </c>
      <c r="F60" s="14">
        <f t="shared" si="19"/>
        <v>1.7399999999999998</v>
      </c>
      <c r="G60" s="129">
        <v>50</v>
      </c>
      <c r="H60" s="144">
        <f t="shared" si="20"/>
        <v>68</v>
      </c>
    </row>
    <row r="61" spans="1:8" ht="12.75">
      <c r="A61" s="551"/>
      <c r="B61" s="559"/>
      <c r="C61" s="1">
        <v>700</v>
      </c>
      <c r="D61" s="146">
        <f t="shared" si="19"/>
        <v>706.3</v>
      </c>
      <c r="E61" s="14">
        <f t="shared" si="19"/>
        <v>12.110000000000001</v>
      </c>
      <c r="F61" s="14">
        <f t="shared" si="19"/>
        <v>2.03</v>
      </c>
      <c r="G61" s="129">
        <v>54</v>
      </c>
      <c r="H61" s="144">
        <f t="shared" si="20"/>
        <v>72</v>
      </c>
    </row>
    <row r="62" spans="1:8" ht="12.75">
      <c r="A62" s="551"/>
      <c r="B62" s="559"/>
      <c r="C62" s="1">
        <v>800</v>
      </c>
      <c r="D62" s="146">
        <f t="shared" si="19"/>
        <v>807.1999999999999</v>
      </c>
      <c r="E62" s="14">
        <f t="shared" si="19"/>
        <v>13.84</v>
      </c>
      <c r="F62" s="14">
        <f t="shared" si="19"/>
        <v>2.32</v>
      </c>
      <c r="G62" s="129">
        <v>58</v>
      </c>
      <c r="H62" s="144">
        <f t="shared" si="20"/>
        <v>76</v>
      </c>
    </row>
    <row r="63" spans="1:8" ht="12.75">
      <c r="A63" s="551"/>
      <c r="B63" s="559"/>
      <c r="C63" s="1">
        <v>900</v>
      </c>
      <c r="D63" s="146">
        <f t="shared" si="19"/>
        <v>908.0999999999999</v>
      </c>
      <c r="E63" s="14">
        <f t="shared" si="19"/>
        <v>15.57</v>
      </c>
      <c r="F63" s="14">
        <f t="shared" si="19"/>
        <v>2.61</v>
      </c>
      <c r="G63" s="129">
        <v>62</v>
      </c>
      <c r="H63" s="144">
        <f t="shared" si="20"/>
        <v>80</v>
      </c>
    </row>
    <row r="64" spans="1:8" ht="12.75">
      <c r="A64" s="551"/>
      <c r="B64" s="559"/>
      <c r="C64" s="1">
        <v>1000</v>
      </c>
      <c r="D64" s="146">
        <v>1009</v>
      </c>
      <c r="E64" s="14">
        <v>17.3</v>
      </c>
      <c r="F64" s="14">
        <v>2.9</v>
      </c>
      <c r="G64" s="129">
        <v>68</v>
      </c>
      <c r="H64" s="144">
        <f t="shared" si="20"/>
        <v>86</v>
      </c>
    </row>
    <row r="65" spans="1:8" ht="12.75">
      <c r="A65" s="551"/>
      <c r="B65" s="559"/>
      <c r="C65" s="1">
        <v>1100</v>
      </c>
      <c r="D65" s="146">
        <f>C65/C64*D64</f>
        <v>1109.9</v>
      </c>
      <c r="E65" s="14">
        <f>D65/D64*E64</f>
        <v>19.03</v>
      </c>
      <c r="F65" s="14">
        <f>E65/E64*F64</f>
        <v>3.19</v>
      </c>
      <c r="G65" s="129">
        <v>72</v>
      </c>
      <c r="H65" s="144">
        <f t="shared" si="20"/>
        <v>90</v>
      </c>
    </row>
    <row r="66" spans="1:8" ht="12.75">
      <c r="A66" s="551"/>
      <c r="B66" s="559"/>
      <c r="C66" s="1">
        <v>1200</v>
      </c>
      <c r="D66" s="146">
        <f aca="true" t="shared" si="21" ref="D66:F73">C66/C65*D65</f>
        <v>1210.8</v>
      </c>
      <c r="E66" s="14">
        <f t="shared" si="21"/>
        <v>20.759999999999998</v>
      </c>
      <c r="F66" s="14">
        <f t="shared" si="21"/>
        <v>3.4799999999999995</v>
      </c>
      <c r="G66" s="129">
        <v>77</v>
      </c>
      <c r="H66" s="144">
        <f t="shared" si="20"/>
        <v>95</v>
      </c>
    </row>
    <row r="67" spans="1:8" ht="12.75">
      <c r="A67" s="551"/>
      <c r="B67" s="559"/>
      <c r="C67" s="1">
        <v>1400</v>
      </c>
      <c r="D67" s="146">
        <f t="shared" si="21"/>
        <v>1412.6000000000001</v>
      </c>
      <c r="E67" s="14">
        <f t="shared" si="21"/>
        <v>24.22</v>
      </c>
      <c r="F67" s="14">
        <f t="shared" si="21"/>
        <v>4.06</v>
      </c>
      <c r="G67" s="129">
        <v>86</v>
      </c>
      <c r="H67" s="144">
        <f t="shared" si="20"/>
        <v>104</v>
      </c>
    </row>
    <row r="68" spans="1:8" ht="12.75">
      <c r="A68" s="551"/>
      <c r="B68" s="559"/>
      <c r="C68" s="1">
        <v>1600</v>
      </c>
      <c r="D68" s="146">
        <f t="shared" si="21"/>
        <v>1614.4</v>
      </c>
      <c r="E68" s="14">
        <f t="shared" si="21"/>
        <v>27.679999999999996</v>
      </c>
      <c r="F68" s="14">
        <f t="shared" si="21"/>
        <v>4.64</v>
      </c>
      <c r="G68" s="129">
        <v>95</v>
      </c>
      <c r="H68" s="144">
        <f t="shared" si="20"/>
        <v>113</v>
      </c>
    </row>
    <row r="69" spans="1:8" ht="12.75">
      <c r="A69" s="551"/>
      <c r="B69" s="559"/>
      <c r="C69" s="1">
        <v>1800</v>
      </c>
      <c r="D69" s="146">
        <f t="shared" si="21"/>
        <v>1816.2</v>
      </c>
      <c r="E69" s="14">
        <f t="shared" si="21"/>
        <v>31.139999999999997</v>
      </c>
      <c r="F69" s="14">
        <f t="shared" si="21"/>
        <v>5.22</v>
      </c>
      <c r="G69" s="129">
        <v>103</v>
      </c>
      <c r="H69" s="144">
        <f t="shared" si="20"/>
        <v>121</v>
      </c>
    </row>
    <row r="70" spans="1:8" ht="12.75">
      <c r="A70" s="551"/>
      <c r="B70" s="559"/>
      <c r="C70" s="1">
        <v>2000</v>
      </c>
      <c r="D70" s="146">
        <f t="shared" si="21"/>
        <v>2018.0000000000002</v>
      </c>
      <c r="E70" s="14">
        <f t="shared" si="21"/>
        <v>34.6</v>
      </c>
      <c r="F70" s="14">
        <f t="shared" si="21"/>
        <v>5.8</v>
      </c>
      <c r="G70" s="129">
        <v>114</v>
      </c>
      <c r="H70" s="144">
        <f t="shared" si="20"/>
        <v>132</v>
      </c>
    </row>
    <row r="71" spans="1:8" ht="12.75">
      <c r="A71" s="551"/>
      <c r="B71" s="559"/>
      <c r="C71" s="1">
        <v>2200</v>
      </c>
      <c r="D71" s="146">
        <f t="shared" si="21"/>
        <v>2219.8000000000006</v>
      </c>
      <c r="E71" s="14">
        <f t="shared" si="21"/>
        <v>38.06</v>
      </c>
      <c r="F71" s="14">
        <f t="shared" si="21"/>
        <v>6.38</v>
      </c>
      <c r="G71" s="129">
        <v>132</v>
      </c>
      <c r="H71" s="144">
        <f t="shared" si="20"/>
        <v>150</v>
      </c>
    </row>
    <row r="72" spans="1:8" ht="12.75">
      <c r="A72" s="551"/>
      <c r="B72" s="559"/>
      <c r="C72" s="1">
        <v>2600</v>
      </c>
      <c r="D72" s="146">
        <f t="shared" si="21"/>
        <v>2623.400000000001</v>
      </c>
      <c r="E72" s="14">
        <f t="shared" si="21"/>
        <v>44.980000000000004</v>
      </c>
      <c r="F72" s="14">
        <f t="shared" si="21"/>
        <v>7.54</v>
      </c>
      <c r="G72" s="129">
        <v>154</v>
      </c>
      <c r="H72" s="144">
        <f t="shared" si="20"/>
        <v>172</v>
      </c>
    </row>
    <row r="73" spans="1:8" ht="13.5" thickBot="1">
      <c r="A73" s="551"/>
      <c r="B73" s="560"/>
      <c r="C73" s="2">
        <v>3000</v>
      </c>
      <c r="D73" s="147">
        <f t="shared" si="21"/>
        <v>3027.000000000001</v>
      </c>
      <c r="E73" s="15">
        <f t="shared" si="21"/>
        <v>51.9</v>
      </c>
      <c r="F73" s="15">
        <f t="shared" si="21"/>
        <v>8.7</v>
      </c>
      <c r="G73" s="130">
        <v>181</v>
      </c>
      <c r="H73" s="149">
        <f t="shared" si="20"/>
        <v>199</v>
      </c>
    </row>
    <row r="74" spans="1:8" ht="12.75">
      <c r="A74" s="551"/>
      <c r="B74" s="561">
        <v>900</v>
      </c>
      <c r="C74" s="3">
        <v>400</v>
      </c>
      <c r="D74" s="3">
        <f aca="true" t="shared" si="22" ref="D74:F79">D75/(C75/C74)</f>
        <v>552</v>
      </c>
      <c r="E74" s="151">
        <f t="shared" si="22"/>
        <v>10.32</v>
      </c>
      <c r="F74" s="151">
        <f t="shared" si="22"/>
        <v>1.6</v>
      </c>
      <c r="G74" s="128">
        <v>51</v>
      </c>
      <c r="H74" s="141">
        <f>G74+18</f>
        <v>69</v>
      </c>
    </row>
    <row r="75" spans="1:8" ht="12.75">
      <c r="A75" s="551"/>
      <c r="B75" s="562"/>
      <c r="C75" s="1">
        <v>500</v>
      </c>
      <c r="D75" s="1">
        <f t="shared" si="22"/>
        <v>690</v>
      </c>
      <c r="E75" s="14">
        <f t="shared" si="22"/>
        <v>12.9</v>
      </c>
      <c r="F75" s="14">
        <f t="shared" si="22"/>
        <v>2</v>
      </c>
      <c r="G75" s="129">
        <v>63</v>
      </c>
      <c r="H75" s="144">
        <f aca="true" t="shared" si="23" ref="H75:H89">G75+18</f>
        <v>81</v>
      </c>
    </row>
    <row r="76" spans="1:8" ht="12.75">
      <c r="A76" s="551"/>
      <c r="B76" s="562"/>
      <c r="C76" s="1">
        <v>600</v>
      </c>
      <c r="D76" s="1">
        <f t="shared" si="22"/>
        <v>828</v>
      </c>
      <c r="E76" s="14">
        <f t="shared" si="22"/>
        <v>15.48</v>
      </c>
      <c r="F76" s="14">
        <f t="shared" si="22"/>
        <v>2.4</v>
      </c>
      <c r="G76" s="129">
        <v>72</v>
      </c>
      <c r="H76" s="144">
        <f t="shared" si="23"/>
        <v>90</v>
      </c>
    </row>
    <row r="77" spans="1:8" ht="12.75">
      <c r="A77" s="551"/>
      <c r="B77" s="562"/>
      <c r="C77" s="1">
        <v>700</v>
      </c>
      <c r="D77" s="1">
        <f t="shared" si="22"/>
        <v>966</v>
      </c>
      <c r="E77" s="14">
        <f t="shared" si="22"/>
        <v>18.060000000000002</v>
      </c>
      <c r="F77" s="14">
        <f t="shared" si="22"/>
        <v>2.8</v>
      </c>
      <c r="G77" s="129">
        <v>79</v>
      </c>
      <c r="H77" s="144">
        <f t="shared" si="23"/>
        <v>97</v>
      </c>
    </row>
    <row r="78" spans="1:8" ht="12.75">
      <c r="A78" s="551"/>
      <c r="B78" s="562"/>
      <c r="C78" s="1">
        <v>800</v>
      </c>
      <c r="D78" s="1">
        <f t="shared" si="22"/>
        <v>1104</v>
      </c>
      <c r="E78" s="14">
        <f t="shared" si="22"/>
        <v>20.64</v>
      </c>
      <c r="F78" s="14">
        <f t="shared" si="22"/>
        <v>3.1999999999999997</v>
      </c>
      <c r="G78" s="129">
        <v>84</v>
      </c>
      <c r="H78" s="144">
        <f t="shared" si="23"/>
        <v>102</v>
      </c>
    </row>
    <row r="79" spans="1:8" ht="12.75">
      <c r="A79" s="551"/>
      <c r="B79" s="562"/>
      <c r="C79" s="1">
        <v>900</v>
      </c>
      <c r="D79" s="1">
        <f t="shared" si="22"/>
        <v>1242</v>
      </c>
      <c r="E79" s="14">
        <f t="shared" si="22"/>
        <v>23.22</v>
      </c>
      <c r="F79" s="14">
        <f t="shared" si="22"/>
        <v>3.5999999999999996</v>
      </c>
      <c r="G79" s="129">
        <v>91</v>
      </c>
      <c r="H79" s="144">
        <f t="shared" si="23"/>
        <v>109</v>
      </c>
    </row>
    <row r="80" spans="1:8" ht="12.75">
      <c r="A80" s="551"/>
      <c r="B80" s="562"/>
      <c r="C80" s="1">
        <v>1000</v>
      </c>
      <c r="D80" s="1">
        <v>1380</v>
      </c>
      <c r="E80" s="14">
        <v>25.8</v>
      </c>
      <c r="F80" s="14">
        <v>4</v>
      </c>
      <c r="G80" s="129">
        <v>102</v>
      </c>
      <c r="H80" s="144">
        <f t="shared" si="23"/>
        <v>120</v>
      </c>
    </row>
    <row r="81" spans="1:8" ht="12.75">
      <c r="A81" s="551"/>
      <c r="B81" s="562"/>
      <c r="C81" s="1">
        <v>1100</v>
      </c>
      <c r="D81" s="1">
        <f>C81/C80*D80</f>
        <v>1518.0000000000002</v>
      </c>
      <c r="E81" s="14">
        <f>D81/D80*E80</f>
        <v>28.380000000000003</v>
      </c>
      <c r="F81" s="14">
        <f>E81/E80*F80</f>
        <v>4.4</v>
      </c>
      <c r="G81" s="129">
        <v>110</v>
      </c>
      <c r="H81" s="144">
        <f t="shared" si="23"/>
        <v>128</v>
      </c>
    </row>
    <row r="82" spans="1:8" ht="12.75">
      <c r="A82" s="551"/>
      <c r="B82" s="562"/>
      <c r="C82" s="1">
        <v>1200</v>
      </c>
      <c r="D82" s="1">
        <f aca="true" t="shared" si="24" ref="D82:F89">C82/C81*D81</f>
        <v>1656.0000000000002</v>
      </c>
      <c r="E82" s="14">
        <f t="shared" si="24"/>
        <v>30.96</v>
      </c>
      <c r="F82" s="14">
        <f t="shared" si="24"/>
        <v>4.8</v>
      </c>
      <c r="G82" s="129">
        <v>121</v>
      </c>
      <c r="H82" s="144">
        <f t="shared" si="23"/>
        <v>139</v>
      </c>
    </row>
    <row r="83" spans="1:8" ht="12.75">
      <c r="A83" s="551"/>
      <c r="B83" s="562"/>
      <c r="C83" s="1">
        <v>1400</v>
      </c>
      <c r="D83" s="1">
        <f t="shared" si="24"/>
        <v>1932.0000000000005</v>
      </c>
      <c r="E83" s="14">
        <f t="shared" si="24"/>
        <v>36.120000000000005</v>
      </c>
      <c r="F83" s="14">
        <f t="shared" si="24"/>
        <v>5.6000000000000005</v>
      </c>
      <c r="G83" s="129">
        <v>136</v>
      </c>
      <c r="H83" s="144">
        <f t="shared" si="23"/>
        <v>154</v>
      </c>
    </row>
    <row r="84" spans="1:8" ht="12.75">
      <c r="A84" s="551"/>
      <c r="B84" s="562"/>
      <c r="C84" s="1">
        <v>1600</v>
      </c>
      <c r="D84" s="1">
        <f t="shared" si="24"/>
        <v>2208.0000000000005</v>
      </c>
      <c r="E84" s="14">
        <f t="shared" si="24"/>
        <v>41.28</v>
      </c>
      <c r="F84" s="14">
        <f t="shared" si="24"/>
        <v>6.4</v>
      </c>
      <c r="G84" s="129">
        <v>153</v>
      </c>
      <c r="H84" s="144">
        <f t="shared" si="23"/>
        <v>171</v>
      </c>
    </row>
    <row r="85" spans="1:8" ht="12.75">
      <c r="A85" s="551"/>
      <c r="B85" s="562"/>
      <c r="C85" s="1">
        <v>1800</v>
      </c>
      <c r="D85" s="1">
        <f t="shared" si="24"/>
        <v>2484.0000000000005</v>
      </c>
      <c r="E85" s="14">
        <f t="shared" si="24"/>
        <v>46.44</v>
      </c>
      <c r="F85" s="14">
        <f t="shared" si="24"/>
        <v>7.2</v>
      </c>
      <c r="G85" s="129">
        <v>175</v>
      </c>
      <c r="H85" s="144">
        <f t="shared" si="23"/>
        <v>193</v>
      </c>
    </row>
    <row r="86" spans="1:8" ht="12.75">
      <c r="A86" s="551"/>
      <c r="B86" s="562"/>
      <c r="C86" s="1">
        <v>2000</v>
      </c>
      <c r="D86" s="1">
        <f t="shared" si="24"/>
        <v>2760.0000000000005</v>
      </c>
      <c r="E86" s="14">
        <f t="shared" si="24"/>
        <v>51.6</v>
      </c>
      <c r="F86" s="14">
        <f t="shared" si="24"/>
        <v>8</v>
      </c>
      <c r="G86" s="129">
        <v>192</v>
      </c>
      <c r="H86" s="144">
        <f t="shared" si="23"/>
        <v>210</v>
      </c>
    </row>
    <row r="87" spans="1:8" ht="12.75">
      <c r="A87" s="551"/>
      <c r="B87" s="562"/>
      <c r="C87" s="1">
        <v>2200</v>
      </c>
      <c r="D87" s="1">
        <f t="shared" si="24"/>
        <v>3036.000000000001</v>
      </c>
      <c r="E87" s="14">
        <f t="shared" si="24"/>
        <v>56.760000000000005</v>
      </c>
      <c r="F87" s="14">
        <f t="shared" si="24"/>
        <v>8.8</v>
      </c>
      <c r="G87" s="129">
        <v>201</v>
      </c>
      <c r="H87" s="144">
        <f t="shared" si="23"/>
        <v>219</v>
      </c>
    </row>
    <row r="88" spans="1:8" ht="12.75">
      <c r="A88" s="551"/>
      <c r="B88" s="562"/>
      <c r="C88" s="1">
        <v>2600</v>
      </c>
      <c r="D88" s="1">
        <f t="shared" si="24"/>
        <v>3588.0000000000014</v>
      </c>
      <c r="E88" s="14">
        <f t="shared" si="24"/>
        <v>67.08000000000001</v>
      </c>
      <c r="F88" s="14">
        <f t="shared" si="24"/>
        <v>10.400000000000002</v>
      </c>
      <c r="G88" s="129">
        <v>244</v>
      </c>
      <c r="H88" s="144">
        <f t="shared" si="23"/>
        <v>262</v>
      </c>
    </row>
    <row r="89" spans="1:8" ht="13.5" thickBot="1">
      <c r="A89" s="552"/>
      <c r="B89" s="563"/>
      <c r="C89" s="2">
        <v>3000</v>
      </c>
      <c r="D89" s="2">
        <f t="shared" si="24"/>
        <v>4140.000000000001</v>
      </c>
      <c r="E89" s="15">
        <f t="shared" si="24"/>
        <v>77.4</v>
      </c>
      <c r="F89" s="15">
        <f t="shared" si="24"/>
        <v>12.000000000000002</v>
      </c>
      <c r="G89" s="130">
        <v>260</v>
      </c>
      <c r="H89" s="149">
        <f t="shared" si="23"/>
        <v>278</v>
      </c>
    </row>
    <row r="90" spans="1:8" ht="13.5" thickBot="1">
      <c r="A90" s="538" t="s">
        <v>120</v>
      </c>
      <c r="B90" s="131" t="s">
        <v>133</v>
      </c>
      <c r="C90" s="540" t="s">
        <v>134</v>
      </c>
      <c r="D90" s="540" t="s">
        <v>135</v>
      </c>
      <c r="E90" s="540" t="s">
        <v>129</v>
      </c>
      <c r="F90" s="540" t="s">
        <v>136</v>
      </c>
      <c r="G90" s="548" t="s">
        <v>164</v>
      </c>
      <c r="H90" s="549"/>
    </row>
    <row r="91" spans="1:8" ht="13.5" thickBot="1">
      <c r="A91" s="539"/>
      <c r="B91" s="132" t="s">
        <v>137</v>
      </c>
      <c r="C91" s="541"/>
      <c r="D91" s="541"/>
      <c r="E91" s="541"/>
      <c r="F91" s="541"/>
      <c r="G91" s="156" t="s">
        <v>138</v>
      </c>
      <c r="H91" s="156" t="s">
        <v>139</v>
      </c>
    </row>
    <row r="92" spans="1:8" ht="12.75">
      <c r="A92" s="550" t="s">
        <v>141</v>
      </c>
      <c r="B92" s="545">
        <v>300</v>
      </c>
      <c r="C92" s="157" t="s">
        <v>0</v>
      </c>
      <c r="D92" s="150">
        <f aca="true" t="shared" si="25" ref="D92:F97">D93/(C93/C92)</f>
        <v>345.2</v>
      </c>
      <c r="E92" s="151">
        <f t="shared" si="25"/>
        <v>5.96</v>
      </c>
      <c r="F92" s="152">
        <f t="shared" si="25"/>
        <v>1.28</v>
      </c>
      <c r="G92" s="127">
        <v>39</v>
      </c>
      <c r="H92" s="141">
        <f>G92+18</f>
        <v>57</v>
      </c>
    </row>
    <row r="93" spans="1:8" ht="12.75">
      <c r="A93" s="551"/>
      <c r="B93" s="546"/>
      <c r="C93" s="158" t="s">
        <v>142</v>
      </c>
      <c r="D93" s="154">
        <f t="shared" si="25"/>
        <v>431.5</v>
      </c>
      <c r="E93" s="143">
        <f t="shared" si="25"/>
        <v>7.45</v>
      </c>
      <c r="F93" s="96">
        <f t="shared" si="25"/>
        <v>1.6</v>
      </c>
      <c r="G93" s="124">
        <v>45</v>
      </c>
      <c r="H93" s="144">
        <f aca="true" t="shared" si="26" ref="H93:H107">G93+18</f>
        <v>63</v>
      </c>
    </row>
    <row r="94" spans="1:8" ht="12.75">
      <c r="A94" s="551"/>
      <c r="B94" s="546"/>
      <c r="C94" s="158" t="s">
        <v>143</v>
      </c>
      <c r="D94" s="154">
        <f t="shared" si="25"/>
        <v>517.8</v>
      </c>
      <c r="E94" s="143">
        <f t="shared" si="25"/>
        <v>8.94</v>
      </c>
      <c r="F94" s="96">
        <f t="shared" si="25"/>
        <v>1.9200000000000002</v>
      </c>
      <c r="G94" s="124">
        <v>50</v>
      </c>
      <c r="H94" s="144">
        <f t="shared" si="26"/>
        <v>68</v>
      </c>
    </row>
    <row r="95" spans="1:8" ht="12.75">
      <c r="A95" s="551"/>
      <c r="B95" s="546"/>
      <c r="C95" s="158" t="s">
        <v>144</v>
      </c>
      <c r="D95" s="154">
        <f t="shared" si="25"/>
        <v>604.1</v>
      </c>
      <c r="E95" s="143">
        <f t="shared" si="25"/>
        <v>10.43</v>
      </c>
      <c r="F95" s="96">
        <f t="shared" si="25"/>
        <v>2.24</v>
      </c>
      <c r="G95" s="124">
        <v>57</v>
      </c>
      <c r="H95" s="144">
        <f t="shared" si="26"/>
        <v>75</v>
      </c>
    </row>
    <row r="96" spans="1:8" ht="12.75">
      <c r="A96" s="551"/>
      <c r="B96" s="546"/>
      <c r="C96" s="158" t="s">
        <v>145</v>
      </c>
      <c r="D96" s="154">
        <f t="shared" si="25"/>
        <v>690.4</v>
      </c>
      <c r="E96" s="143">
        <f t="shared" si="25"/>
        <v>11.92</v>
      </c>
      <c r="F96" s="96">
        <f t="shared" si="25"/>
        <v>2.56</v>
      </c>
      <c r="G96" s="124">
        <v>63</v>
      </c>
      <c r="H96" s="144">
        <f t="shared" si="26"/>
        <v>81</v>
      </c>
    </row>
    <row r="97" spans="1:8" ht="12.75">
      <c r="A97" s="551"/>
      <c r="B97" s="546"/>
      <c r="C97" s="158" t="s">
        <v>146</v>
      </c>
      <c r="D97" s="154">
        <f t="shared" si="25"/>
        <v>776.6999999999999</v>
      </c>
      <c r="E97" s="143">
        <f t="shared" si="25"/>
        <v>13.41</v>
      </c>
      <c r="F97" s="96">
        <f t="shared" si="25"/>
        <v>2.88</v>
      </c>
      <c r="G97" s="124">
        <v>70</v>
      </c>
      <c r="H97" s="144">
        <f t="shared" si="26"/>
        <v>88</v>
      </c>
    </row>
    <row r="98" spans="1:8" ht="12.75">
      <c r="A98" s="551"/>
      <c r="B98" s="546"/>
      <c r="C98" s="158" t="s">
        <v>147</v>
      </c>
      <c r="D98" s="154">
        <v>863</v>
      </c>
      <c r="E98" s="143">
        <v>14.9</v>
      </c>
      <c r="F98" s="96">
        <v>3.2</v>
      </c>
      <c r="G98" s="124">
        <v>76</v>
      </c>
      <c r="H98" s="144">
        <f t="shared" si="26"/>
        <v>94</v>
      </c>
    </row>
    <row r="99" spans="1:8" ht="12.75">
      <c r="A99" s="551"/>
      <c r="B99" s="546"/>
      <c r="C99" s="158" t="s">
        <v>148</v>
      </c>
      <c r="D99" s="154">
        <f>C99/C98*D98</f>
        <v>949.3000000000001</v>
      </c>
      <c r="E99" s="143">
        <f>D99/D98*E98</f>
        <v>16.39</v>
      </c>
      <c r="F99" s="96">
        <f>E99/E98*F98</f>
        <v>3.5200000000000005</v>
      </c>
      <c r="G99" s="124">
        <v>80</v>
      </c>
      <c r="H99" s="144">
        <f t="shared" si="26"/>
        <v>98</v>
      </c>
    </row>
    <row r="100" spans="1:8" ht="12.75">
      <c r="A100" s="551"/>
      <c r="B100" s="546"/>
      <c r="C100" s="158" t="s">
        <v>149</v>
      </c>
      <c r="D100" s="154">
        <f aca="true" t="shared" si="27" ref="D100:F107">C100/C99*D99</f>
        <v>1035.6</v>
      </c>
      <c r="E100" s="143">
        <f t="shared" si="27"/>
        <v>17.88</v>
      </c>
      <c r="F100" s="96">
        <f t="shared" si="27"/>
        <v>3.8400000000000003</v>
      </c>
      <c r="G100" s="124">
        <v>87</v>
      </c>
      <c r="H100" s="144">
        <f t="shared" si="26"/>
        <v>105</v>
      </c>
    </row>
    <row r="101" spans="1:8" ht="12.75">
      <c r="A101" s="551"/>
      <c r="B101" s="546"/>
      <c r="C101" s="158" t="s">
        <v>150</v>
      </c>
      <c r="D101" s="154">
        <f t="shared" si="27"/>
        <v>1208.2</v>
      </c>
      <c r="E101" s="143">
        <f t="shared" si="27"/>
        <v>20.86</v>
      </c>
      <c r="F101" s="96">
        <f t="shared" si="27"/>
        <v>4.48</v>
      </c>
      <c r="G101" s="124">
        <v>100</v>
      </c>
      <c r="H101" s="144">
        <f t="shared" si="26"/>
        <v>118</v>
      </c>
    </row>
    <row r="102" spans="1:8" ht="12.75">
      <c r="A102" s="551"/>
      <c r="B102" s="546"/>
      <c r="C102" s="158" t="s">
        <v>151</v>
      </c>
      <c r="D102" s="154">
        <f t="shared" si="27"/>
        <v>1380.8</v>
      </c>
      <c r="E102" s="143">
        <f t="shared" si="27"/>
        <v>23.839999999999996</v>
      </c>
      <c r="F102" s="96">
        <f t="shared" si="27"/>
        <v>5.12</v>
      </c>
      <c r="G102" s="124">
        <v>109</v>
      </c>
      <c r="H102" s="144">
        <f t="shared" si="26"/>
        <v>127</v>
      </c>
    </row>
    <row r="103" spans="1:8" ht="12.75">
      <c r="A103" s="551"/>
      <c r="B103" s="546"/>
      <c r="C103" s="158" t="s">
        <v>152</v>
      </c>
      <c r="D103" s="154">
        <f t="shared" si="27"/>
        <v>1553.3999999999999</v>
      </c>
      <c r="E103" s="143">
        <f t="shared" si="27"/>
        <v>26.819999999999997</v>
      </c>
      <c r="F103" s="96">
        <f t="shared" si="27"/>
        <v>5.76</v>
      </c>
      <c r="G103" s="124">
        <v>121</v>
      </c>
      <c r="H103" s="144">
        <f t="shared" si="26"/>
        <v>139</v>
      </c>
    </row>
    <row r="104" spans="1:8" ht="12.75">
      <c r="A104" s="551"/>
      <c r="B104" s="546"/>
      <c r="C104" s="159" t="s">
        <v>153</v>
      </c>
      <c r="D104" s="146">
        <f t="shared" si="27"/>
        <v>1726</v>
      </c>
      <c r="E104" s="14">
        <f t="shared" si="27"/>
        <v>29.799999999999997</v>
      </c>
      <c r="F104" s="145">
        <f t="shared" si="27"/>
        <v>6.4</v>
      </c>
      <c r="G104" s="125">
        <v>135</v>
      </c>
      <c r="H104" s="144">
        <f t="shared" si="26"/>
        <v>153</v>
      </c>
    </row>
    <row r="105" spans="1:8" ht="12.75">
      <c r="A105" s="551"/>
      <c r="B105" s="546"/>
      <c r="C105" s="159" t="s">
        <v>154</v>
      </c>
      <c r="D105" s="146">
        <f t="shared" si="27"/>
        <v>1898.6000000000001</v>
      </c>
      <c r="E105" s="14">
        <f t="shared" si="27"/>
        <v>32.78</v>
      </c>
      <c r="F105" s="145">
        <f t="shared" si="27"/>
        <v>7.040000000000001</v>
      </c>
      <c r="G105" s="125">
        <v>149</v>
      </c>
      <c r="H105" s="144">
        <f t="shared" si="26"/>
        <v>167</v>
      </c>
    </row>
    <row r="106" spans="1:8" ht="12.75">
      <c r="A106" s="551"/>
      <c r="B106" s="546"/>
      <c r="C106" s="159" t="s">
        <v>155</v>
      </c>
      <c r="D106" s="146">
        <f t="shared" si="27"/>
        <v>2243.8</v>
      </c>
      <c r="E106" s="14">
        <f t="shared" si="27"/>
        <v>38.74</v>
      </c>
      <c r="F106" s="145">
        <f t="shared" si="27"/>
        <v>8.320000000000002</v>
      </c>
      <c r="G106" s="125">
        <v>180</v>
      </c>
      <c r="H106" s="144">
        <f t="shared" si="26"/>
        <v>198</v>
      </c>
    </row>
    <row r="107" spans="1:8" ht="13.5" thickBot="1">
      <c r="A107" s="551"/>
      <c r="B107" s="547"/>
      <c r="C107" s="160" t="s">
        <v>156</v>
      </c>
      <c r="D107" s="147">
        <f t="shared" si="27"/>
        <v>2589</v>
      </c>
      <c r="E107" s="15">
        <f t="shared" si="27"/>
        <v>44.699999999999996</v>
      </c>
      <c r="F107" s="148">
        <f t="shared" si="27"/>
        <v>9.600000000000001</v>
      </c>
      <c r="G107" s="126">
        <v>199</v>
      </c>
      <c r="H107" s="149">
        <f t="shared" si="26"/>
        <v>217</v>
      </c>
    </row>
    <row r="108" spans="1:8" ht="12.75">
      <c r="A108" s="551"/>
      <c r="B108" s="545">
        <v>400</v>
      </c>
      <c r="C108" s="157" t="s">
        <v>0</v>
      </c>
      <c r="D108" s="150">
        <f aca="true" t="shared" si="28" ref="D108:F113">D109/(C109/C108)</f>
        <v>438.4</v>
      </c>
      <c r="E108" s="151">
        <f t="shared" si="28"/>
        <v>7.88</v>
      </c>
      <c r="F108" s="152">
        <f t="shared" si="28"/>
        <v>1.64</v>
      </c>
      <c r="G108" s="127">
        <v>40</v>
      </c>
      <c r="H108" s="141">
        <f>G108+18</f>
        <v>58</v>
      </c>
    </row>
    <row r="109" spans="1:8" ht="12.75">
      <c r="A109" s="551"/>
      <c r="B109" s="546"/>
      <c r="C109" s="159" t="s">
        <v>142</v>
      </c>
      <c r="D109" s="146">
        <f t="shared" si="28"/>
        <v>548</v>
      </c>
      <c r="E109" s="14">
        <f t="shared" si="28"/>
        <v>9.85</v>
      </c>
      <c r="F109" s="145">
        <f t="shared" si="28"/>
        <v>2.05</v>
      </c>
      <c r="G109" s="125">
        <v>51</v>
      </c>
      <c r="H109" s="144">
        <f aca="true" t="shared" si="29" ref="H109:H123">G109+18</f>
        <v>69</v>
      </c>
    </row>
    <row r="110" spans="1:8" ht="12.75">
      <c r="A110" s="551"/>
      <c r="B110" s="546"/>
      <c r="C110" s="159" t="s">
        <v>143</v>
      </c>
      <c r="D110" s="146">
        <f t="shared" si="28"/>
        <v>657.6</v>
      </c>
      <c r="E110" s="14">
        <f t="shared" si="28"/>
        <v>11.819999999999999</v>
      </c>
      <c r="F110" s="145">
        <f t="shared" si="28"/>
        <v>2.4599999999999995</v>
      </c>
      <c r="G110" s="125">
        <v>55</v>
      </c>
      <c r="H110" s="144">
        <f t="shared" si="29"/>
        <v>73</v>
      </c>
    </row>
    <row r="111" spans="1:8" ht="12.75">
      <c r="A111" s="551"/>
      <c r="B111" s="546"/>
      <c r="C111" s="159" t="s">
        <v>144</v>
      </c>
      <c r="D111" s="146">
        <f t="shared" si="28"/>
        <v>767.2</v>
      </c>
      <c r="E111" s="14">
        <f t="shared" si="28"/>
        <v>13.79</v>
      </c>
      <c r="F111" s="145">
        <f t="shared" si="28"/>
        <v>2.8699999999999997</v>
      </c>
      <c r="G111" s="125">
        <v>61</v>
      </c>
      <c r="H111" s="144">
        <f t="shared" si="29"/>
        <v>79</v>
      </c>
    </row>
    <row r="112" spans="1:8" ht="12.75">
      <c r="A112" s="551"/>
      <c r="B112" s="546"/>
      <c r="C112" s="159" t="s">
        <v>145</v>
      </c>
      <c r="D112" s="146">
        <f t="shared" si="28"/>
        <v>876.8</v>
      </c>
      <c r="E112" s="14">
        <f t="shared" si="28"/>
        <v>15.759999999999998</v>
      </c>
      <c r="F112" s="145">
        <f t="shared" si="28"/>
        <v>3.2799999999999994</v>
      </c>
      <c r="G112" s="125">
        <v>68</v>
      </c>
      <c r="H112" s="144">
        <f t="shared" si="29"/>
        <v>86</v>
      </c>
    </row>
    <row r="113" spans="1:8" ht="12.75">
      <c r="A113" s="551"/>
      <c r="B113" s="546"/>
      <c r="C113" s="159" t="s">
        <v>146</v>
      </c>
      <c r="D113" s="146">
        <f t="shared" si="28"/>
        <v>986.4</v>
      </c>
      <c r="E113" s="14">
        <f t="shared" si="28"/>
        <v>17.729999999999997</v>
      </c>
      <c r="F113" s="145">
        <f t="shared" si="28"/>
        <v>3.6899999999999995</v>
      </c>
      <c r="G113" s="125">
        <v>70</v>
      </c>
      <c r="H113" s="144">
        <f t="shared" si="29"/>
        <v>88</v>
      </c>
    </row>
    <row r="114" spans="1:8" ht="12.75">
      <c r="A114" s="551"/>
      <c r="B114" s="546"/>
      <c r="C114" s="159" t="s">
        <v>147</v>
      </c>
      <c r="D114" s="146">
        <v>1096</v>
      </c>
      <c r="E114" s="14">
        <v>19.7</v>
      </c>
      <c r="F114" s="145">
        <v>4.1</v>
      </c>
      <c r="G114" s="125">
        <v>77</v>
      </c>
      <c r="H114" s="144">
        <f t="shared" si="29"/>
        <v>95</v>
      </c>
    </row>
    <row r="115" spans="1:8" ht="12.75">
      <c r="A115" s="551"/>
      <c r="B115" s="546"/>
      <c r="C115" s="159" t="s">
        <v>148</v>
      </c>
      <c r="D115" s="146">
        <f>C115/C114*D114</f>
        <v>1205.6000000000001</v>
      </c>
      <c r="E115" s="14">
        <f>D115/D114*E114</f>
        <v>21.67</v>
      </c>
      <c r="F115" s="145">
        <f>E115/E114*F114</f>
        <v>4.51</v>
      </c>
      <c r="G115" s="125">
        <v>79</v>
      </c>
      <c r="H115" s="144">
        <f t="shared" si="29"/>
        <v>97</v>
      </c>
    </row>
    <row r="116" spans="1:8" ht="12.75">
      <c r="A116" s="551"/>
      <c r="B116" s="546"/>
      <c r="C116" s="159" t="s">
        <v>149</v>
      </c>
      <c r="D116" s="146">
        <f aca="true" t="shared" si="30" ref="D116:F123">C116/C115*D115</f>
        <v>1315.2</v>
      </c>
      <c r="E116" s="14">
        <f t="shared" si="30"/>
        <v>23.64</v>
      </c>
      <c r="F116" s="145">
        <f t="shared" si="30"/>
        <v>4.919999999999999</v>
      </c>
      <c r="G116" s="125">
        <v>89</v>
      </c>
      <c r="H116" s="144">
        <f t="shared" si="29"/>
        <v>107</v>
      </c>
    </row>
    <row r="117" spans="1:8" ht="12.75">
      <c r="A117" s="551"/>
      <c r="B117" s="546"/>
      <c r="C117" s="159" t="s">
        <v>150</v>
      </c>
      <c r="D117" s="146">
        <f t="shared" si="30"/>
        <v>1534.4</v>
      </c>
      <c r="E117" s="14">
        <f t="shared" si="30"/>
        <v>27.580000000000002</v>
      </c>
      <c r="F117" s="145">
        <f t="shared" si="30"/>
        <v>5.739999999999999</v>
      </c>
      <c r="G117" s="125">
        <v>104</v>
      </c>
      <c r="H117" s="144">
        <f t="shared" si="29"/>
        <v>122</v>
      </c>
    </row>
    <row r="118" spans="1:8" ht="12.75">
      <c r="A118" s="551"/>
      <c r="B118" s="546"/>
      <c r="C118" s="159" t="s">
        <v>151</v>
      </c>
      <c r="D118" s="146">
        <f t="shared" si="30"/>
        <v>1753.6</v>
      </c>
      <c r="E118" s="14">
        <f t="shared" si="30"/>
        <v>31.52</v>
      </c>
      <c r="F118" s="145">
        <f t="shared" si="30"/>
        <v>6.559999999999999</v>
      </c>
      <c r="G118" s="125">
        <v>113</v>
      </c>
      <c r="H118" s="144">
        <f t="shared" si="29"/>
        <v>131</v>
      </c>
    </row>
    <row r="119" spans="1:8" ht="12.75">
      <c r="A119" s="551"/>
      <c r="B119" s="546"/>
      <c r="C119" s="159" t="s">
        <v>152</v>
      </c>
      <c r="D119" s="146">
        <f t="shared" si="30"/>
        <v>1972.8</v>
      </c>
      <c r="E119" s="14">
        <f t="shared" si="30"/>
        <v>35.46</v>
      </c>
      <c r="F119" s="145">
        <f t="shared" si="30"/>
        <v>7.379999999999999</v>
      </c>
      <c r="G119" s="125">
        <v>127</v>
      </c>
      <c r="H119" s="144">
        <f t="shared" si="29"/>
        <v>145</v>
      </c>
    </row>
    <row r="120" spans="1:8" ht="12.75">
      <c r="A120" s="551"/>
      <c r="B120" s="546"/>
      <c r="C120" s="159" t="s">
        <v>153</v>
      </c>
      <c r="D120" s="146">
        <f t="shared" si="30"/>
        <v>2192</v>
      </c>
      <c r="E120" s="14">
        <f t="shared" si="30"/>
        <v>39.400000000000006</v>
      </c>
      <c r="F120" s="145">
        <f t="shared" si="30"/>
        <v>8.2</v>
      </c>
      <c r="G120" s="125">
        <v>139</v>
      </c>
      <c r="H120" s="144">
        <f t="shared" si="29"/>
        <v>157</v>
      </c>
    </row>
    <row r="121" spans="1:8" ht="12.75">
      <c r="A121" s="551"/>
      <c r="B121" s="546"/>
      <c r="C121" s="159" t="s">
        <v>154</v>
      </c>
      <c r="D121" s="146">
        <f t="shared" si="30"/>
        <v>2411.2000000000003</v>
      </c>
      <c r="E121" s="14">
        <f t="shared" si="30"/>
        <v>43.34000000000001</v>
      </c>
      <c r="F121" s="145">
        <f t="shared" si="30"/>
        <v>9.02</v>
      </c>
      <c r="G121" s="125">
        <v>152</v>
      </c>
      <c r="H121" s="144">
        <f t="shared" si="29"/>
        <v>170</v>
      </c>
    </row>
    <row r="122" spans="1:8" ht="12.75">
      <c r="A122" s="551"/>
      <c r="B122" s="546"/>
      <c r="C122" s="159" t="s">
        <v>155</v>
      </c>
      <c r="D122" s="146">
        <f t="shared" si="30"/>
        <v>2849.6000000000004</v>
      </c>
      <c r="E122" s="14">
        <f t="shared" si="30"/>
        <v>51.22000000000001</v>
      </c>
      <c r="F122" s="145">
        <f t="shared" si="30"/>
        <v>10.66</v>
      </c>
      <c r="G122" s="125">
        <v>181</v>
      </c>
      <c r="H122" s="144">
        <f t="shared" si="29"/>
        <v>199</v>
      </c>
    </row>
    <row r="123" spans="1:8" ht="13.5" thickBot="1">
      <c r="A123" s="551"/>
      <c r="B123" s="547"/>
      <c r="C123" s="160" t="s">
        <v>156</v>
      </c>
      <c r="D123" s="147">
        <f t="shared" si="30"/>
        <v>3288</v>
      </c>
      <c r="E123" s="15">
        <f t="shared" si="30"/>
        <v>59.10000000000001</v>
      </c>
      <c r="F123" s="148">
        <f t="shared" si="30"/>
        <v>12.299999999999999</v>
      </c>
      <c r="G123" s="126">
        <v>210</v>
      </c>
      <c r="H123" s="149">
        <f t="shared" si="29"/>
        <v>228</v>
      </c>
    </row>
    <row r="124" spans="1:8" ht="12.75">
      <c r="A124" s="551"/>
      <c r="B124" s="545">
        <v>500</v>
      </c>
      <c r="C124" s="157" t="s">
        <v>0</v>
      </c>
      <c r="D124" s="150">
        <f aca="true" t="shared" si="31" ref="D124:F129">D125/(C125/C124)</f>
        <v>523.5999999999999</v>
      </c>
      <c r="E124" s="151">
        <f t="shared" si="31"/>
        <v>9.759999999999998</v>
      </c>
      <c r="F124" s="151">
        <f t="shared" si="31"/>
        <v>2</v>
      </c>
      <c r="G124" s="127">
        <v>45</v>
      </c>
      <c r="H124" s="141">
        <f>G124+18</f>
        <v>63</v>
      </c>
    </row>
    <row r="125" spans="1:8" ht="12.75">
      <c r="A125" s="551"/>
      <c r="B125" s="546"/>
      <c r="C125" s="158" t="s">
        <v>142</v>
      </c>
      <c r="D125" s="154">
        <f t="shared" si="31"/>
        <v>654.4999999999999</v>
      </c>
      <c r="E125" s="143">
        <f t="shared" si="31"/>
        <v>12.199999999999998</v>
      </c>
      <c r="F125" s="143">
        <f t="shared" si="31"/>
        <v>2.5</v>
      </c>
      <c r="G125" s="124">
        <v>52</v>
      </c>
      <c r="H125" s="144">
        <f aca="true" t="shared" si="32" ref="H125:H139">G125+18</f>
        <v>70</v>
      </c>
    </row>
    <row r="126" spans="1:8" ht="12.75">
      <c r="A126" s="551"/>
      <c r="B126" s="546"/>
      <c r="C126" s="158" t="s">
        <v>143</v>
      </c>
      <c r="D126" s="154">
        <f t="shared" si="31"/>
        <v>785.3999999999999</v>
      </c>
      <c r="E126" s="143">
        <f t="shared" si="31"/>
        <v>14.639999999999997</v>
      </c>
      <c r="F126" s="143">
        <f t="shared" si="31"/>
        <v>3</v>
      </c>
      <c r="G126" s="124">
        <v>57</v>
      </c>
      <c r="H126" s="144">
        <f t="shared" si="32"/>
        <v>75</v>
      </c>
    </row>
    <row r="127" spans="1:8" ht="12.75">
      <c r="A127" s="551"/>
      <c r="B127" s="546"/>
      <c r="C127" s="158" t="s">
        <v>144</v>
      </c>
      <c r="D127" s="154">
        <f t="shared" si="31"/>
        <v>916.2999999999998</v>
      </c>
      <c r="E127" s="143">
        <f t="shared" si="31"/>
        <v>17.08</v>
      </c>
      <c r="F127" s="143">
        <f t="shared" si="31"/>
        <v>3.5</v>
      </c>
      <c r="G127" s="124">
        <v>63</v>
      </c>
      <c r="H127" s="144">
        <f t="shared" si="32"/>
        <v>81</v>
      </c>
    </row>
    <row r="128" spans="1:8" ht="12.75">
      <c r="A128" s="551"/>
      <c r="B128" s="546"/>
      <c r="C128" s="158" t="s">
        <v>145</v>
      </c>
      <c r="D128" s="154">
        <f t="shared" si="31"/>
        <v>1047.1999999999998</v>
      </c>
      <c r="E128" s="143">
        <f t="shared" si="31"/>
        <v>19.519999999999996</v>
      </c>
      <c r="F128" s="143">
        <f t="shared" si="31"/>
        <v>4</v>
      </c>
      <c r="G128" s="124">
        <v>70</v>
      </c>
      <c r="H128" s="144">
        <f t="shared" si="32"/>
        <v>88</v>
      </c>
    </row>
    <row r="129" spans="1:8" ht="12.75">
      <c r="A129" s="551"/>
      <c r="B129" s="546"/>
      <c r="C129" s="158" t="s">
        <v>146</v>
      </c>
      <c r="D129" s="154">
        <f t="shared" si="31"/>
        <v>1178.1</v>
      </c>
      <c r="E129" s="143">
        <f t="shared" si="31"/>
        <v>21.959999999999997</v>
      </c>
      <c r="F129" s="143">
        <f t="shared" si="31"/>
        <v>4.5</v>
      </c>
      <c r="G129" s="124">
        <v>72</v>
      </c>
      <c r="H129" s="144">
        <f t="shared" si="32"/>
        <v>90</v>
      </c>
    </row>
    <row r="130" spans="1:8" ht="12.75">
      <c r="A130" s="551"/>
      <c r="B130" s="546"/>
      <c r="C130" s="158" t="s">
        <v>147</v>
      </c>
      <c r="D130" s="154">
        <v>1309</v>
      </c>
      <c r="E130" s="143">
        <v>24.4</v>
      </c>
      <c r="F130" s="143">
        <v>5</v>
      </c>
      <c r="G130" s="124">
        <v>79</v>
      </c>
      <c r="H130" s="144">
        <f t="shared" si="32"/>
        <v>97</v>
      </c>
    </row>
    <row r="131" spans="1:8" ht="12.75">
      <c r="A131" s="551"/>
      <c r="B131" s="546"/>
      <c r="C131" s="158" t="s">
        <v>148</v>
      </c>
      <c r="D131" s="154">
        <f>C131/C130*D130</f>
        <v>1439.9</v>
      </c>
      <c r="E131" s="143">
        <f>D131/D130*E130</f>
        <v>26.84</v>
      </c>
      <c r="F131" s="143">
        <f>E131/E130*F130</f>
        <v>5.5</v>
      </c>
      <c r="G131" s="124">
        <v>81</v>
      </c>
      <c r="H131" s="144">
        <f t="shared" si="32"/>
        <v>99</v>
      </c>
    </row>
    <row r="132" spans="1:8" ht="12.75">
      <c r="A132" s="551"/>
      <c r="B132" s="546"/>
      <c r="C132" s="158" t="s">
        <v>149</v>
      </c>
      <c r="D132" s="154">
        <f aca="true" t="shared" si="33" ref="D132:F139">C132/C131*D131</f>
        <v>1570.8</v>
      </c>
      <c r="E132" s="143">
        <f t="shared" si="33"/>
        <v>29.279999999999998</v>
      </c>
      <c r="F132" s="143">
        <f t="shared" si="33"/>
        <v>6</v>
      </c>
      <c r="G132" s="124">
        <v>90</v>
      </c>
      <c r="H132" s="144">
        <f t="shared" si="32"/>
        <v>108</v>
      </c>
    </row>
    <row r="133" spans="1:8" ht="12.75">
      <c r="A133" s="551"/>
      <c r="B133" s="546"/>
      <c r="C133" s="158" t="s">
        <v>150</v>
      </c>
      <c r="D133" s="154">
        <f t="shared" si="33"/>
        <v>1832.6000000000001</v>
      </c>
      <c r="E133" s="143">
        <f t="shared" si="33"/>
        <v>34.16</v>
      </c>
      <c r="F133" s="143">
        <f t="shared" si="33"/>
        <v>7</v>
      </c>
      <c r="G133" s="124">
        <v>120</v>
      </c>
      <c r="H133" s="144">
        <f t="shared" si="32"/>
        <v>138</v>
      </c>
    </row>
    <row r="134" spans="1:8" ht="12.75">
      <c r="A134" s="551"/>
      <c r="B134" s="546"/>
      <c r="C134" s="158" t="s">
        <v>151</v>
      </c>
      <c r="D134" s="154">
        <f t="shared" si="33"/>
        <v>2094.4</v>
      </c>
      <c r="E134" s="143">
        <f t="shared" si="33"/>
        <v>39.03999999999999</v>
      </c>
      <c r="F134" s="143">
        <f t="shared" si="33"/>
        <v>8</v>
      </c>
      <c r="G134" s="124">
        <v>124</v>
      </c>
      <c r="H134" s="144">
        <f t="shared" si="32"/>
        <v>142</v>
      </c>
    </row>
    <row r="135" spans="1:8" ht="12.75">
      <c r="A135" s="551"/>
      <c r="B135" s="546"/>
      <c r="C135" s="158" t="s">
        <v>152</v>
      </c>
      <c r="D135" s="154">
        <f t="shared" si="33"/>
        <v>2356.2000000000003</v>
      </c>
      <c r="E135" s="143">
        <f t="shared" si="33"/>
        <v>43.91999999999999</v>
      </c>
      <c r="F135" s="143">
        <f t="shared" si="33"/>
        <v>9</v>
      </c>
      <c r="G135" s="124">
        <v>132</v>
      </c>
      <c r="H135" s="144">
        <f t="shared" si="32"/>
        <v>150</v>
      </c>
    </row>
    <row r="136" spans="1:8" ht="12.75">
      <c r="A136" s="551"/>
      <c r="B136" s="546"/>
      <c r="C136" s="159" t="s">
        <v>153</v>
      </c>
      <c r="D136" s="146">
        <f t="shared" si="33"/>
        <v>2618.0000000000005</v>
      </c>
      <c r="E136" s="14">
        <f t="shared" si="33"/>
        <v>48.79999999999999</v>
      </c>
      <c r="F136" s="14">
        <f t="shared" si="33"/>
        <v>10</v>
      </c>
      <c r="G136" s="125">
        <v>145</v>
      </c>
      <c r="H136" s="144">
        <f t="shared" si="32"/>
        <v>163</v>
      </c>
    </row>
    <row r="137" spans="1:8" ht="12.75">
      <c r="A137" s="551"/>
      <c r="B137" s="546"/>
      <c r="C137" s="159" t="s">
        <v>154</v>
      </c>
      <c r="D137" s="146">
        <f t="shared" si="33"/>
        <v>2879.8000000000006</v>
      </c>
      <c r="E137" s="14">
        <f t="shared" si="33"/>
        <v>53.67999999999999</v>
      </c>
      <c r="F137" s="14">
        <f t="shared" si="33"/>
        <v>11</v>
      </c>
      <c r="G137" s="125">
        <v>166</v>
      </c>
      <c r="H137" s="144">
        <f t="shared" si="32"/>
        <v>184</v>
      </c>
    </row>
    <row r="138" spans="1:8" ht="12.75">
      <c r="A138" s="551"/>
      <c r="B138" s="546"/>
      <c r="C138" s="159" t="s">
        <v>155</v>
      </c>
      <c r="D138" s="146">
        <f t="shared" si="33"/>
        <v>3403.400000000001</v>
      </c>
      <c r="E138" s="14">
        <f t="shared" si="33"/>
        <v>63.44</v>
      </c>
      <c r="F138" s="14">
        <f t="shared" si="33"/>
        <v>13</v>
      </c>
      <c r="G138" s="125">
        <v>189</v>
      </c>
      <c r="H138" s="144">
        <f t="shared" si="32"/>
        <v>207</v>
      </c>
    </row>
    <row r="139" spans="1:8" ht="13.5" thickBot="1">
      <c r="A139" s="551"/>
      <c r="B139" s="547"/>
      <c r="C139" s="160" t="s">
        <v>156</v>
      </c>
      <c r="D139" s="147">
        <f t="shared" si="33"/>
        <v>3927.000000000001</v>
      </c>
      <c r="E139" s="15">
        <f t="shared" si="33"/>
        <v>73.19999999999999</v>
      </c>
      <c r="F139" s="15">
        <f t="shared" si="33"/>
        <v>14.999999999999998</v>
      </c>
      <c r="G139" s="126">
        <v>240</v>
      </c>
      <c r="H139" s="149">
        <f t="shared" si="32"/>
        <v>258</v>
      </c>
    </row>
    <row r="140" spans="1:8" ht="12.75">
      <c r="A140" s="551"/>
      <c r="B140" s="545">
        <v>600</v>
      </c>
      <c r="C140" s="157" t="s">
        <v>0</v>
      </c>
      <c r="D140" s="150">
        <f aca="true" t="shared" si="34" ref="D140:F145">D141/(C141/C140)</f>
        <v>601.2</v>
      </c>
      <c r="E140" s="151">
        <f t="shared" si="34"/>
        <v>6.92</v>
      </c>
      <c r="F140" s="151">
        <f t="shared" si="34"/>
        <v>1.16</v>
      </c>
      <c r="G140" s="128">
        <v>50</v>
      </c>
      <c r="H140" s="141">
        <f>G140+18</f>
        <v>68</v>
      </c>
    </row>
    <row r="141" spans="1:8" ht="12.75">
      <c r="A141" s="551"/>
      <c r="B141" s="546"/>
      <c r="C141" s="159" t="s">
        <v>142</v>
      </c>
      <c r="D141" s="146">
        <f t="shared" si="34"/>
        <v>751.5000000000001</v>
      </c>
      <c r="E141" s="14">
        <f t="shared" si="34"/>
        <v>8.65</v>
      </c>
      <c r="F141" s="14">
        <f t="shared" si="34"/>
        <v>1.45</v>
      </c>
      <c r="G141" s="129">
        <v>55</v>
      </c>
      <c r="H141" s="144">
        <f aca="true" t="shared" si="35" ref="H141:H155">G141+18</f>
        <v>73</v>
      </c>
    </row>
    <row r="142" spans="1:8" ht="12.75">
      <c r="A142" s="551"/>
      <c r="B142" s="546"/>
      <c r="C142" s="159" t="s">
        <v>143</v>
      </c>
      <c r="D142" s="146">
        <f t="shared" si="34"/>
        <v>901.8000000000001</v>
      </c>
      <c r="E142" s="14">
        <f t="shared" si="34"/>
        <v>10.38</v>
      </c>
      <c r="F142" s="14">
        <f t="shared" si="34"/>
        <v>1.7399999999999998</v>
      </c>
      <c r="G142" s="129">
        <v>61</v>
      </c>
      <c r="H142" s="144">
        <f t="shared" si="35"/>
        <v>79</v>
      </c>
    </row>
    <row r="143" spans="1:8" ht="12.75">
      <c r="A143" s="551"/>
      <c r="B143" s="546"/>
      <c r="C143" s="159" t="s">
        <v>144</v>
      </c>
      <c r="D143" s="146">
        <f t="shared" si="34"/>
        <v>1052.1000000000001</v>
      </c>
      <c r="E143" s="14">
        <f t="shared" si="34"/>
        <v>12.110000000000001</v>
      </c>
      <c r="F143" s="14">
        <f t="shared" si="34"/>
        <v>2.03</v>
      </c>
      <c r="G143" s="129">
        <v>68</v>
      </c>
      <c r="H143" s="144">
        <f t="shared" si="35"/>
        <v>86</v>
      </c>
    </row>
    <row r="144" spans="1:8" ht="12.75">
      <c r="A144" s="551"/>
      <c r="B144" s="546"/>
      <c r="C144" s="159" t="s">
        <v>145</v>
      </c>
      <c r="D144" s="146">
        <f t="shared" si="34"/>
        <v>1202.4</v>
      </c>
      <c r="E144" s="14">
        <f t="shared" si="34"/>
        <v>13.84</v>
      </c>
      <c r="F144" s="14">
        <f t="shared" si="34"/>
        <v>2.32</v>
      </c>
      <c r="G144" s="129">
        <v>74</v>
      </c>
      <c r="H144" s="144">
        <f t="shared" si="35"/>
        <v>92</v>
      </c>
    </row>
    <row r="145" spans="1:8" ht="12.75">
      <c r="A145" s="551"/>
      <c r="B145" s="546"/>
      <c r="C145" s="159" t="s">
        <v>146</v>
      </c>
      <c r="D145" s="146">
        <f t="shared" si="34"/>
        <v>1352.7</v>
      </c>
      <c r="E145" s="14">
        <f t="shared" si="34"/>
        <v>15.57</v>
      </c>
      <c r="F145" s="14">
        <f t="shared" si="34"/>
        <v>2.61</v>
      </c>
      <c r="G145" s="129">
        <v>79</v>
      </c>
      <c r="H145" s="144">
        <f t="shared" si="35"/>
        <v>97</v>
      </c>
    </row>
    <row r="146" spans="1:8" ht="12.75">
      <c r="A146" s="551"/>
      <c r="B146" s="546"/>
      <c r="C146" s="159" t="s">
        <v>147</v>
      </c>
      <c r="D146" s="146">
        <v>1503</v>
      </c>
      <c r="E146" s="14">
        <v>17.3</v>
      </c>
      <c r="F146" s="14">
        <v>2.9</v>
      </c>
      <c r="G146" s="129">
        <v>89</v>
      </c>
      <c r="H146" s="144">
        <f t="shared" si="35"/>
        <v>107</v>
      </c>
    </row>
    <row r="147" spans="1:8" ht="12.75">
      <c r="A147" s="551"/>
      <c r="B147" s="546"/>
      <c r="C147" s="159" t="s">
        <v>148</v>
      </c>
      <c r="D147" s="146">
        <f>C147/C146*D146</f>
        <v>1653.3000000000002</v>
      </c>
      <c r="E147" s="14">
        <f>D147/D146*E146</f>
        <v>19.03</v>
      </c>
      <c r="F147" s="14">
        <f>E147/E146*F146</f>
        <v>3.19</v>
      </c>
      <c r="G147" s="129">
        <v>95</v>
      </c>
      <c r="H147" s="144">
        <f t="shared" si="35"/>
        <v>113</v>
      </c>
    </row>
    <row r="148" spans="1:8" ht="12.75">
      <c r="A148" s="551"/>
      <c r="B148" s="546"/>
      <c r="C148" s="159" t="s">
        <v>149</v>
      </c>
      <c r="D148" s="146">
        <f aca="true" t="shared" si="36" ref="D148:F155">C148/C147*D147</f>
        <v>1803.6000000000001</v>
      </c>
      <c r="E148" s="14">
        <f t="shared" si="36"/>
        <v>20.759999999999998</v>
      </c>
      <c r="F148" s="14">
        <f t="shared" si="36"/>
        <v>3.4799999999999995</v>
      </c>
      <c r="G148" s="129">
        <v>101</v>
      </c>
      <c r="H148" s="144">
        <f t="shared" si="35"/>
        <v>119</v>
      </c>
    </row>
    <row r="149" spans="1:8" ht="12.75">
      <c r="A149" s="551"/>
      <c r="B149" s="546"/>
      <c r="C149" s="159" t="s">
        <v>150</v>
      </c>
      <c r="D149" s="146">
        <f t="shared" si="36"/>
        <v>2104.2000000000003</v>
      </c>
      <c r="E149" s="14">
        <f t="shared" si="36"/>
        <v>24.22</v>
      </c>
      <c r="F149" s="14">
        <f t="shared" si="36"/>
        <v>4.06</v>
      </c>
      <c r="G149" s="129">
        <v>131</v>
      </c>
      <c r="H149" s="144">
        <f t="shared" si="35"/>
        <v>149</v>
      </c>
    </row>
    <row r="150" spans="1:8" ht="12.75">
      <c r="A150" s="551"/>
      <c r="B150" s="546"/>
      <c r="C150" s="159" t="s">
        <v>151</v>
      </c>
      <c r="D150" s="146">
        <f t="shared" si="36"/>
        <v>2404.8</v>
      </c>
      <c r="E150" s="14">
        <f t="shared" si="36"/>
        <v>27.679999999999996</v>
      </c>
      <c r="F150" s="14">
        <f t="shared" si="36"/>
        <v>4.64</v>
      </c>
      <c r="G150" s="129">
        <v>145</v>
      </c>
      <c r="H150" s="144">
        <f t="shared" si="35"/>
        <v>163</v>
      </c>
    </row>
    <row r="151" spans="1:8" ht="12.75">
      <c r="A151" s="551"/>
      <c r="B151" s="546"/>
      <c r="C151" s="159" t="s">
        <v>152</v>
      </c>
      <c r="D151" s="146">
        <f t="shared" si="36"/>
        <v>2705.4</v>
      </c>
      <c r="E151" s="14">
        <f t="shared" si="36"/>
        <v>31.139999999999997</v>
      </c>
      <c r="F151" s="14">
        <f t="shared" si="36"/>
        <v>5.22</v>
      </c>
      <c r="G151" s="129">
        <v>157</v>
      </c>
      <c r="H151" s="144">
        <f t="shared" si="35"/>
        <v>175</v>
      </c>
    </row>
    <row r="152" spans="1:8" ht="12.75">
      <c r="A152" s="551"/>
      <c r="B152" s="546"/>
      <c r="C152" s="159" t="s">
        <v>153</v>
      </c>
      <c r="D152" s="146">
        <f t="shared" si="36"/>
        <v>3006.0000000000005</v>
      </c>
      <c r="E152" s="14">
        <f t="shared" si="36"/>
        <v>34.6</v>
      </c>
      <c r="F152" s="14">
        <f t="shared" si="36"/>
        <v>5.8</v>
      </c>
      <c r="G152" s="129">
        <v>168</v>
      </c>
      <c r="H152" s="144">
        <f t="shared" si="35"/>
        <v>186</v>
      </c>
    </row>
    <row r="153" spans="1:8" ht="12.75">
      <c r="A153" s="551"/>
      <c r="B153" s="546"/>
      <c r="C153" s="159" t="s">
        <v>154</v>
      </c>
      <c r="D153" s="146">
        <f t="shared" si="36"/>
        <v>3306.600000000001</v>
      </c>
      <c r="E153" s="14">
        <f t="shared" si="36"/>
        <v>38.06</v>
      </c>
      <c r="F153" s="14">
        <f t="shared" si="36"/>
        <v>6.38</v>
      </c>
      <c r="G153" s="129">
        <v>181</v>
      </c>
      <c r="H153" s="144">
        <f t="shared" si="35"/>
        <v>199</v>
      </c>
    </row>
    <row r="154" spans="1:8" ht="12.75">
      <c r="A154" s="551"/>
      <c r="B154" s="546"/>
      <c r="C154" s="159" t="s">
        <v>155</v>
      </c>
      <c r="D154" s="146">
        <f t="shared" si="36"/>
        <v>3907.800000000001</v>
      </c>
      <c r="E154" s="14">
        <f t="shared" si="36"/>
        <v>44.980000000000004</v>
      </c>
      <c r="F154" s="14">
        <f t="shared" si="36"/>
        <v>7.54</v>
      </c>
      <c r="G154" s="129">
        <v>240</v>
      </c>
      <c r="H154" s="144">
        <f t="shared" si="35"/>
        <v>258</v>
      </c>
    </row>
    <row r="155" spans="1:8" ht="13.5" thickBot="1">
      <c r="A155" s="551"/>
      <c r="B155" s="547"/>
      <c r="C155" s="160" t="s">
        <v>156</v>
      </c>
      <c r="D155" s="147">
        <f t="shared" si="36"/>
        <v>4509.000000000001</v>
      </c>
      <c r="E155" s="15">
        <f t="shared" si="36"/>
        <v>51.9</v>
      </c>
      <c r="F155" s="15">
        <f t="shared" si="36"/>
        <v>8.7</v>
      </c>
      <c r="G155" s="130">
        <v>260</v>
      </c>
      <c r="H155" s="149">
        <f t="shared" si="35"/>
        <v>278</v>
      </c>
    </row>
    <row r="156" spans="1:8" ht="12.75">
      <c r="A156" s="551"/>
      <c r="B156" s="545">
        <v>900</v>
      </c>
      <c r="C156" s="157" t="s">
        <v>0</v>
      </c>
      <c r="D156" s="150">
        <f aca="true" t="shared" si="37" ref="D156:F161">D157/(C157/C156)</f>
        <v>799.5999999999999</v>
      </c>
      <c r="E156" s="151">
        <f t="shared" si="37"/>
        <v>17.48</v>
      </c>
      <c r="F156" s="151">
        <f t="shared" si="37"/>
        <v>3.04</v>
      </c>
      <c r="G156" s="128">
        <v>69</v>
      </c>
      <c r="H156" s="141">
        <f>G156+18</f>
        <v>87</v>
      </c>
    </row>
    <row r="157" spans="1:8" ht="12.75">
      <c r="A157" s="551"/>
      <c r="B157" s="546"/>
      <c r="C157" s="159" t="s">
        <v>142</v>
      </c>
      <c r="D157" s="146">
        <f t="shared" si="37"/>
        <v>999.4999999999999</v>
      </c>
      <c r="E157" s="14">
        <f t="shared" si="37"/>
        <v>21.85</v>
      </c>
      <c r="F157" s="14">
        <f t="shared" si="37"/>
        <v>3.8</v>
      </c>
      <c r="G157" s="129">
        <v>81</v>
      </c>
      <c r="H157" s="144">
        <f aca="true" t="shared" si="38" ref="H157:H171">G157+18</f>
        <v>99</v>
      </c>
    </row>
    <row r="158" spans="1:8" ht="12.75">
      <c r="A158" s="551"/>
      <c r="B158" s="546"/>
      <c r="C158" s="159" t="s">
        <v>143</v>
      </c>
      <c r="D158" s="146">
        <f t="shared" si="37"/>
        <v>1199.3999999999999</v>
      </c>
      <c r="E158" s="14">
        <f t="shared" si="37"/>
        <v>26.220000000000002</v>
      </c>
      <c r="F158" s="14">
        <f t="shared" si="37"/>
        <v>4.56</v>
      </c>
      <c r="G158" s="129">
        <v>93</v>
      </c>
      <c r="H158" s="144">
        <f t="shared" si="38"/>
        <v>111</v>
      </c>
    </row>
    <row r="159" spans="1:8" ht="12.75">
      <c r="A159" s="551"/>
      <c r="B159" s="546"/>
      <c r="C159" s="159" t="s">
        <v>144</v>
      </c>
      <c r="D159" s="146">
        <f t="shared" si="37"/>
        <v>1399.3</v>
      </c>
      <c r="E159" s="14">
        <f t="shared" si="37"/>
        <v>30.590000000000003</v>
      </c>
      <c r="F159" s="14">
        <f t="shared" si="37"/>
        <v>5.319999999999999</v>
      </c>
      <c r="G159" s="129">
        <v>101</v>
      </c>
      <c r="H159" s="144">
        <f t="shared" si="38"/>
        <v>119</v>
      </c>
    </row>
    <row r="160" spans="1:8" ht="12.75">
      <c r="A160" s="551"/>
      <c r="B160" s="546"/>
      <c r="C160" s="159" t="s">
        <v>145</v>
      </c>
      <c r="D160" s="146">
        <f t="shared" si="37"/>
        <v>1599.1999999999998</v>
      </c>
      <c r="E160" s="14">
        <f t="shared" si="37"/>
        <v>34.96</v>
      </c>
      <c r="F160" s="14">
        <f t="shared" si="37"/>
        <v>6.079999999999999</v>
      </c>
      <c r="G160" s="129">
        <v>113</v>
      </c>
      <c r="H160" s="144">
        <f t="shared" si="38"/>
        <v>131</v>
      </c>
    </row>
    <row r="161" spans="1:8" ht="12.75">
      <c r="A161" s="551"/>
      <c r="B161" s="546"/>
      <c r="C161" s="159" t="s">
        <v>146</v>
      </c>
      <c r="D161" s="146">
        <f t="shared" si="37"/>
        <v>1799.1</v>
      </c>
      <c r="E161" s="14">
        <f t="shared" si="37"/>
        <v>39.33</v>
      </c>
      <c r="F161" s="14">
        <f t="shared" si="37"/>
        <v>6.839999999999999</v>
      </c>
      <c r="G161" s="129">
        <v>124</v>
      </c>
      <c r="H161" s="144">
        <f t="shared" si="38"/>
        <v>142</v>
      </c>
    </row>
    <row r="162" spans="1:8" ht="12.75">
      <c r="A162" s="551"/>
      <c r="B162" s="546"/>
      <c r="C162" s="159" t="s">
        <v>147</v>
      </c>
      <c r="D162" s="146">
        <v>1999</v>
      </c>
      <c r="E162" s="14">
        <v>43.7</v>
      </c>
      <c r="F162" s="14">
        <v>7.6</v>
      </c>
      <c r="G162" s="129">
        <v>139</v>
      </c>
      <c r="H162" s="144">
        <f t="shared" si="38"/>
        <v>157</v>
      </c>
    </row>
    <row r="163" spans="1:8" ht="12.75">
      <c r="A163" s="551"/>
      <c r="B163" s="546"/>
      <c r="C163" s="159" t="s">
        <v>148</v>
      </c>
      <c r="D163" s="146">
        <f>C163/C162*D162</f>
        <v>2198.9</v>
      </c>
      <c r="E163" s="14">
        <f>D163/D162*E162</f>
        <v>48.07000000000001</v>
      </c>
      <c r="F163" s="14">
        <f>E163/E162*F162</f>
        <v>8.36</v>
      </c>
      <c r="G163" s="129">
        <v>148</v>
      </c>
      <c r="H163" s="144">
        <f t="shared" si="38"/>
        <v>166</v>
      </c>
    </row>
    <row r="164" spans="1:8" ht="12.75">
      <c r="A164" s="551"/>
      <c r="B164" s="546"/>
      <c r="C164" s="159" t="s">
        <v>149</v>
      </c>
      <c r="D164" s="146">
        <f aca="true" t="shared" si="39" ref="D164:F171">C164/C163*D163</f>
        <v>2398.7999999999997</v>
      </c>
      <c r="E164" s="14">
        <f t="shared" si="39"/>
        <v>52.440000000000005</v>
      </c>
      <c r="F164" s="14">
        <f t="shared" si="39"/>
        <v>9.12</v>
      </c>
      <c r="G164" s="129">
        <v>157</v>
      </c>
      <c r="H164" s="144">
        <f t="shared" si="38"/>
        <v>175</v>
      </c>
    </row>
    <row r="165" spans="1:8" ht="12.75">
      <c r="A165" s="551"/>
      <c r="B165" s="546"/>
      <c r="C165" s="159" t="s">
        <v>150</v>
      </c>
      <c r="D165" s="146">
        <f t="shared" si="39"/>
        <v>2798.6</v>
      </c>
      <c r="E165" s="14">
        <f t="shared" si="39"/>
        <v>61.18000000000001</v>
      </c>
      <c r="F165" s="14">
        <f t="shared" si="39"/>
        <v>10.64</v>
      </c>
      <c r="G165" s="129">
        <v>180</v>
      </c>
      <c r="H165" s="144">
        <f t="shared" si="38"/>
        <v>198</v>
      </c>
    </row>
    <row r="166" spans="1:8" ht="12.75">
      <c r="A166" s="551"/>
      <c r="B166" s="546"/>
      <c r="C166" s="159" t="s">
        <v>151</v>
      </c>
      <c r="D166" s="146">
        <f t="shared" si="39"/>
        <v>3198.3999999999996</v>
      </c>
      <c r="E166" s="14">
        <f t="shared" si="39"/>
        <v>69.92</v>
      </c>
      <c r="F166" s="14">
        <f t="shared" si="39"/>
        <v>12.16</v>
      </c>
      <c r="G166" s="129">
        <v>205</v>
      </c>
      <c r="H166" s="144">
        <f t="shared" si="38"/>
        <v>223</v>
      </c>
    </row>
    <row r="167" spans="1:8" ht="12.75">
      <c r="A167" s="551"/>
      <c r="B167" s="546"/>
      <c r="C167" s="159" t="s">
        <v>152</v>
      </c>
      <c r="D167" s="146">
        <f t="shared" si="39"/>
        <v>3598.2</v>
      </c>
      <c r="E167" s="14">
        <f t="shared" si="39"/>
        <v>78.66</v>
      </c>
      <c r="F167" s="14">
        <f t="shared" si="39"/>
        <v>13.68</v>
      </c>
      <c r="G167" s="129">
        <v>228</v>
      </c>
      <c r="H167" s="144">
        <f t="shared" si="38"/>
        <v>246</v>
      </c>
    </row>
    <row r="168" spans="1:8" ht="12.75">
      <c r="A168" s="551"/>
      <c r="B168" s="546"/>
      <c r="C168" s="159" t="s">
        <v>153</v>
      </c>
      <c r="D168" s="146">
        <f t="shared" si="39"/>
        <v>3998</v>
      </c>
      <c r="E168" s="14">
        <f t="shared" si="39"/>
        <v>87.4</v>
      </c>
      <c r="F168" s="14">
        <f t="shared" si="39"/>
        <v>15.200000000000001</v>
      </c>
      <c r="G168" s="129">
        <v>251</v>
      </c>
      <c r="H168" s="144">
        <f t="shared" si="38"/>
        <v>269</v>
      </c>
    </row>
    <row r="169" spans="1:8" ht="12.75">
      <c r="A169" s="551"/>
      <c r="B169" s="546"/>
      <c r="C169" s="159" t="s">
        <v>154</v>
      </c>
      <c r="D169" s="146">
        <f t="shared" si="39"/>
        <v>4397.8</v>
      </c>
      <c r="E169" s="14">
        <f t="shared" si="39"/>
        <v>96.14000000000001</v>
      </c>
      <c r="F169" s="14">
        <f t="shared" si="39"/>
        <v>16.720000000000002</v>
      </c>
      <c r="G169" s="129">
        <v>275</v>
      </c>
      <c r="H169" s="144">
        <f t="shared" si="38"/>
        <v>293</v>
      </c>
    </row>
    <row r="170" spans="1:8" ht="12.75">
      <c r="A170" s="551"/>
      <c r="B170" s="546"/>
      <c r="C170" s="159" t="s">
        <v>155</v>
      </c>
      <c r="D170" s="146">
        <f t="shared" si="39"/>
        <v>5197.400000000001</v>
      </c>
      <c r="E170" s="14">
        <f t="shared" si="39"/>
        <v>113.62000000000002</v>
      </c>
      <c r="F170" s="14">
        <f t="shared" si="39"/>
        <v>19.760000000000005</v>
      </c>
      <c r="G170" s="129">
        <v>320</v>
      </c>
      <c r="H170" s="144">
        <f t="shared" si="38"/>
        <v>338</v>
      </c>
    </row>
    <row r="171" spans="1:8" ht="13.5" thickBot="1">
      <c r="A171" s="552"/>
      <c r="B171" s="547"/>
      <c r="C171" s="160" t="s">
        <v>156</v>
      </c>
      <c r="D171" s="147">
        <f t="shared" si="39"/>
        <v>5997</v>
      </c>
      <c r="E171" s="15">
        <f t="shared" si="39"/>
        <v>131.10000000000002</v>
      </c>
      <c r="F171" s="15">
        <f t="shared" si="39"/>
        <v>22.800000000000008</v>
      </c>
      <c r="G171" s="130">
        <v>359</v>
      </c>
      <c r="H171" s="149">
        <f t="shared" si="38"/>
        <v>377</v>
      </c>
    </row>
    <row r="172" spans="1:8" ht="12.75">
      <c r="A172" s="84"/>
      <c r="B172" s="12"/>
      <c r="C172" s="161"/>
      <c r="D172" s="133"/>
      <c r="E172" s="162"/>
      <c r="F172" s="162"/>
      <c r="G172" s="133"/>
      <c r="H172" s="133"/>
    </row>
    <row r="173" spans="1:8" ht="13.5" thickBot="1">
      <c r="A173" s="84"/>
      <c r="B173" s="12"/>
      <c r="C173" s="161"/>
      <c r="D173" s="133"/>
      <c r="E173" s="162"/>
      <c r="F173" s="162"/>
      <c r="G173" s="133"/>
      <c r="H173" s="133"/>
    </row>
    <row r="174" spans="1:8" ht="13.5" thickBot="1">
      <c r="A174" s="538" t="s">
        <v>120</v>
      </c>
      <c r="B174" s="131" t="s">
        <v>133</v>
      </c>
      <c r="C174" s="540" t="s">
        <v>134</v>
      </c>
      <c r="D174" s="540" t="s">
        <v>135</v>
      </c>
      <c r="E174" s="540" t="s">
        <v>129</v>
      </c>
      <c r="F174" s="540" t="s">
        <v>136</v>
      </c>
      <c r="G174" s="548" t="s">
        <v>164</v>
      </c>
      <c r="H174" s="549"/>
    </row>
    <row r="175" spans="1:8" ht="13.5" thickBot="1">
      <c r="A175" s="539"/>
      <c r="B175" s="132" t="s">
        <v>137</v>
      </c>
      <c r="C175" s="541"/>
      <c r="D175" s="541"/>
      <c r="E175" s="541"/>
      <c r="F175" s="541"/>
      <c r="G175" s="156" t="s">
        <v>138</v>
      </c>
      <c r="H175" s="156" t="s">
        <v>139</v>
      </c>
    </row>
    <row r="176" spans="1:8" ht="12.75">
      <c r="A176" s="550" t="s">
        <v>157</v>
      </c>
      <c r="B176" s="553">
        <v>300</v>
      </c>
      <c r="C176" s="163" t="s">
        <v>0</v>
      </c>
      <c r="D176" s="153">
        <f aca="true" t="shared" si="40" ref="D176:F181">D177/(C177/C176)</f>
        <v>445.5999999999999</v>
      </c>
      <c r="E176" s="139">
        <f t="shared" si="40"/>
        <v>6.959999999999999</v>
      </c>
      <c r="F176" s="140">
        <f t="shared" si="40"/>
        <v>1.28</v>
      </c>
      <c r="G176" s="123">
        <v>40</v>
      </c>
      <c r="H176" s="141">
        <f>G176+18</f>
        <v>58</v>
      </c>
    </row>
    <row r="177" spans="1:8" ht="12.75">
      <c r="A177" s="551"/>
      <c r="B177" s="554"/>
      <c r="C177" s="158" t="s">
        <v>142</v>
      </c>
      <c r="D177" s="154">
        <f t="shared" si="40"/>
        <v>556.9999999999999</v>
      </c>
      <c r="E177" s="143">
        <f t="shared" si="40"/>
        <v>8.7</v>
      </c>
      <c r="F177" s="96">
        <f t="shared" si="40"/>
        <v>1.6</v>
      </c>
      <c r="G177" s="124">
        <v>45</v>
      </c>
      <c r="H177" s="155">
        <f aca="true" t="shared" si="41" ref="H177:H191">G177+18</f>
        <v>63</v>
      </c>
    </row>
    <row r="178" spans="1:8" ht="12.75">
      <c r="A178" s="551"/>
      <c r="B178" s="554"/>
      <c r="C178" s="158" t="s">
        <v>143</v>
      </c>
      <c r="D178" s="154">
        <f t="shared" si="40"/>
        <v>668.3999999999999</v>
      </c>
      <c r="E178" s="143">
        <f t="shared" si="40"/>
        <v>10.44</v>
      </c>
      <c r="F178" s="96">
        <f t="shared" si="40"/>
        <v>1.9200000000000002</v>
      </c>
      <c r="G178" s="124">
        <v>49</v>
      </c>
      <c r="H178" s="155">
        <f t="shared" si="41"/>
        <v>67</v>
      </c>
    </row>
    <row r="179" spans="1:8" ht="12.75">
      <c r="A179" s="551"/>
      <c r="B179" s="554"/>
      <c r="C179" s="158" t="s">
        <v>144</v>
      </c>
      <c r="D179" s="154">
        <f t="shared" si="40"/>
        <v>779.8</v>
      </c>
      <c r="E179" s="143">
        <f t="shared" si="40"/>
        <v>12.18</v>
      </c>
      <c r="F179" s="96">
        <f t="shared" si="40"/>
        <v>2.24</v>
      </c>
      <c r="G179" s="124">
        <v>54</v>
      </c>
      <c r="H179" s="155">
        <f t="shared" si="41"/>
        <v>72</v>
      </c>
    </row>
    <row r="180" spans="1:8" ht="12.75">
      <c r="A180" s="551"/>
      <c r="B180" s="554"/>
      <c r="C180" s="158" t="s">
        <v>145</v>
      </c>
      <c r="D180" s="154">
        <f t="shared" si="40"/>
        <v>891.1999999999999</v>
      </c>
      <c r="E180" s="143">
        <f t="shared" si="40"/>
        <v>13.919999999999998</v>
      </c>
      <c r="F180" s="96">
        <f t="shared" si="40"/>
        <v>2.56</v>
      </c>
      <c r="G180" s="124">
        <v>57</v>
      </c>
      <c r="H180" s="155">
        <f t="shared" si="41"/>
        <v>75</v>
      </c>
    </row>
    <row r="181" spans="1:8" ht="12.75">
      <c r="A181" s="551"/>
      <c r="B181" s="554"/>
      <c r="C181" s="158" t="s">
        <v>146</v>
      </c>
      <c r="D181" s="154">
        <f t="shared" si="40"/>
        <v>1002.5999999999999</v>
      </c>
      <c r="E181" s="143">
        <f t="shared" si="40"/>
        <v>15.659999999999998</v>
      </c>
      <c r="F181" s="96">
        <f t="shared" si="40"/>
        <v>2.88</v>
      </c>
      <c r="G181" s="124">
        <v>60</v>
      </c>
      <c r="H181" s="155">
        <f t="shared" si="41"/>
        <v>78</v>
      </c>
    </row>
    <row r="182" spans="1:8" ht="12.75">
      <c r="A182" s="551"/>
      <c r="B182" s="554"/>
      <c r="C182" s="158" t="s">
        <v>147</v>
      </c>
      <c r="D182" s="154">
        <v>1114</v>
      </c>
      <c r="E182" s="143">
        <v>17.4</v>
      </c>
      <c r="F182" s="96">
        <v>3.2</v>
      </c>
      <c r="G182" s="124">
        <v>66</v>
      </c>
      <c r="H182" s="155">
        <f t="shared" si="41"/>
        <v>84</v>
      </c>
    </row>
    <row r="183" spans="1:8" ht="12.75">
      <c r="A183" s="551"/>
      <c r="B183" s="554"/>
      <c r="C183" s="159" t="s">
        <v>148</v>
      </c>
      <c r="D183" s="146">
        <f>C183/C182*D182</f>
        <v>1225.4</v>
      </c>
      <c r="E183" s="14">
        <f>D183/D182*E182</f>
        <v>19.14</v>
      </c>
      <c r="F183" s="145">
        <f>E183/E182*F182</f>
        <v>3.5200000000000005</v>
      </c>
      <c r="G183" s="125">
        <v>70</v>
      </c>
      <c r="H183" s="144">
        <f t="shared" si="41"/>
        <v>88</v>
      </c>
    </row>
    <row r="184" spans="1:8" ht="12.75">
      <c r="A184" s="551"/>
      <c r="B184" s="554"/>
      <c r="C184" s="158" t="s">
        <v>149</v>
      </c>
      <c r="D184" s="154">
        <f aca="true" t="shared" si="42" ref="D184:F191">C184/C183*D183</f>
        <v>1336.8</v>
      </c>
      <c r="E184" s="143">
        <f t="shared" si="42"/>
        <v>20.88</v>
      </c>
      <c r="F184" s="96">
        <f t="shared" si="42"/>
        <v>3.8400000000000003</v>
      </c>
      <c r="G184" s="124">
        <v>73</v>
      </c>
      <c r="H184" s="155">
        <f t="shared" si="41"/>
        <v>91</v>
      </c>
    </row>
    <row r="185" spans="1:8" ht="12.75">
      <c r="A185" s="551"/>
      <c r="B185" s="554"/>
      <c r="C185" s="158" t="s">
        <v>150</v>
      </c>
      <c r="D185" s="154">
        <f t="shared" si="42"/>
        <v>1559.6000000000001</v>
      </c>
      <c r="E185" s="143">
        <f t="shared" si="42"/>
        <v>24.36</v>
      </c>
      <c r="F185" s="96">
        <f t="shared" si="42"/>
        <v>4.48</v>
      </c>
      <c r="G185" s="124">
        <v>81</v>
      </c>
      <c r="H185" s="155">
        <f t="shared" si="41"/>
        <v>99</v>
      </c>
    </row>
    <row r="186" spans="1:8" ht="12.75">
      <c r="A186" s="551"/>
      <c r="B186" s="554"/>
      <c r="C186" s="158" t="s">
        <v>151</v>
      </c>
      <c r="D186" s="154">
        <f t="shared" si="42"/>
        <v>1782.4</v>
      </c>
      <c r="E186" s="143">
        <f t="shared" si="42"/>
        <v>27.839999999999996</v>
      </c>
      <c r="F186" s="96">
        <f t="shared" si="42"/>
        <v>5.12</v>
      </c>
      <c r="G186" s="124">
        <v>90</v>
      </c>
      <c r="H186" s="155">
        <f t="shared" si="41"/>
        <v>108</v>
      </c>
    </row>
    <row r="187" spans="1:8" ht="12.75">
      <c r="A187" s="551"/>
      <c r="B187" s="554"/>
      <c r="C187" s="158" t="s">
        <v>152</v>
      </c>
      <c r="D187" s="154">
        <f t="shared" si="42"/>
        <v>2005.2</v>
      </c>
      <c r="E187" s="143">
        <f t="shared" si="42"/>
        <v>31.319999999999997</v>
      </c>
      <c r="F187" s="96">
        <f t="shared" si="42"/>
        <v>5.76</v>
      </c>
      <c r="G187" s="124">
        <v>99</v>
      </c>
      <c r="H187" s="155">
        <f t="shared" si="41"/>
        <v>117</v>
      </c>
    </row>
    <row r="188" spans="1:8" ht="12.75">
      <c r="A188" s="551"/>
      <c r="B188" s="554"/>
      <c r="C188" s="159" t="s">
        <v>153</v>
      </c>
      <c r="D188" s="146">
        <f t="shared" si="42"/>
        <v>2228</v>
      </c>
      <c r="E188" s="14">
        <f t="shared" si="42"/>
        <v>34.8</v>
      </c>
      <c r="F188" s="145">
        <f t="shared" si="42"/>
        <v>6.4</v>
      </c>
      <c r="G188" s="125">
        <v>100</v>
      </c>
      <c r="H188" s="144">
        <f t="shared" si="41"/>
        <v>118</v>
      </c>
    </row>
    <row r="189" spans="1:8" ht="12.75">
      <c r="A189" s="551"/>
      <c r="B189" s="554"/>
      <c r="C189" s="159" t="s">
        <v>154</v>
      </c>
      <c r="D189" s="146">
        <f t="shared" si="42"/>
        <v>2450.8</v>
      </c>
      <c r="E189" s="14">
        <f t="shared" si="42"/>
        <v>38.28</v>
      </c>
      <c r="F189" s="145">
        <f t="shared" si="42"/>
        <v>7.040000000000001</v>
      </c>
      <c r="G189" s="125">
        <v>130</v>
      </c>
      <c r="H189" s="144">
        <f t="shared" si="41"/>
        <v>148</v>
      </c>
    </row>
    <row r="190" spans="1:8" ht="12.75">
      <c r="A190" s="551"/>
      <c r="B190" s="554"/>
      <c r="C190" s="159" t="s">
        <v>155</v>
      </c>
      <c r="D190" s="146">
        <f t="shared" si="42"/>
        <v>2896.4000000000005</v>
      </c>
      <c r="E190" s="14">
        <f t="shared" si="42"/>
        <v>45.24</v>
      </c>
      <c r="F190" s="145">
        <f t="shared" si="42"/>
        <v>8.320000000000002</v>
      </c>
      <c r="G190" s="125">
        <v>150</v>
      </c>
      <c r="H190" s="144">
        <f t="shared" si="41"/>
        <v>168</v>
      </c>
    </row>
    <row r="191" spans="1:8" ht="13.5" thickBot="1">
      <c r="A191" s="551"/>
      <c r="B191" s="555"/>
      <c r="C191" s="160" t="s">
        <v>156</v>
      </c>
      <c r="D191" s="147">
        <f t="shared" si="42"/>
        <v>3342.0000000000005</v>
      </c>
      <c r="E191" s="15">
        <f t="shared" si="42"/>
        <v>52.199999999999996</v>
      </c>
      <c r="F191" s="148">
        <f t="shared" si="42"/>
        <v>9.600000000000001</v>
      </c>
      <c r="G191" s="126">
        <v>180</v>
      </c>
      <c r="H191" s="149">
        <f t="shared" si="41"/>
        <v>198</v>
      </c>
    </row>
    <row r="192" spans="1:8" ht="12.75">
      <c r="A192" s="551"/>
      <c r="B192" s="553">
        <v>400</v>
      </c>
      <c r="C192" s="157" t="s">
        <v>0</v>
      </c>
      <c r="D192" s="150">
        <f aca="true" t="shared" si="43" ref="D192:F197">D193/(C193/C192)</f>
        <v>566.4</v>
      </c>
      <c r="E192" s="151">
        <f t="shared" si="43"/>
        <v>9.16</v>
      </c>
      <c r="F192" s="152">
        <f t="shared" si="43"/>
        <v>1.64</v>
      </c>
      <c r="G192" s="127">
        <v>47</v>
      </c>
      <c r="H192" s="141">
        <f>G192+18</f>
        <v>65</v>
      </c>
    </row>
    <row r="193" spans="1:8" ht="12.75">
      <c r="A193" s="551"/>
      <c r="B193" s="556"/>
      <c r="C193" s="159" t="s">
        <v>142</v>
      </c>
      <c r="D193" s="146">
        <f t="shared" si="43"/>
        <v>708</v>
      </c>
      <c r="E193" s="14">
        <f t="shared" si="43"/>
        <v>11.450000000000001</v>
      </c>
      <c r="F193" s="145">
        <f t="shared" si="43"/>
        <v>2.05</v>
      </c>
      <c r="G193" s="125">
        <v>51</v>
      </c>
      <c r="H193" s="144">
        <f aca="true" t="shared" si="44" ref="H193:H207">G193+18</f>
        <v>69</v>
      </c>
    </row>
    <row r="194" spans="1:8" ht="12.75">
      <c r="A194" s="551"/>
      <c r="B194" s="556"/>
      <c r="C194" s="159" t="s">
        <v>143</v>
      </c>
      <c r="D194" s="146">
        <f t="shared" si="43"/>
        <v>849.6</v>
      </c>
      <c r="E194" s="14">
        <f t="shared" si="43"/>
        <v>13.74</v>
      </c>
      <c r="F194" s="145">
        <f t="shared" si="43"/>
        <v>2.4599999999999995</v>
      </c>
      <c r="G194" s="125">
        <v>56</v>
      </c>
      <c r="H194" s="144">
        <f t="shared" si="44"/>
        <v>74</v>
      </c>
    </row>
    <row r="195" spans="1:8" ht="12.75">
      <c r="A195" s="551"/>
      <c r="B195" s="556"/>
      <c r="C195" s="159" t="s">
        <v>144</v>
      </c>
      <c r="D195" s="146">
        <f t="shared" si="43"/>
        <v>991.2</v>
      </c>
      <c r="E195" s="14">
        <f t="shared" si="43"/>
        <v>16.03</v>
      </c>
      <c r="F195" s="145">
        <f t="shared" si="43"/>
        <v>2.8699999999999997</v>
      </c>
      <c r="G195" s="125">
        <v>62</v>
      </c>
      <c r="H195" s="144">
        <f t="shared" si="44"/>
        <v>80</v>
      </c>
    </row>
    <row r="196" spans="1:8" ht="12.75">
      <c r="A196" s="551"/>
      <c r="B196" s="556"/>
      <c r="C196" s="159" t="s">
        <v>145</v>
      </c>
      <c r="D196" s="146">
        <f t="shared" si="43"/>
        <v>1132.8</v>
      </c>
      <c r="E196" s="14">
        <f t="shared" si="43"/>
        <v>18.32</v>
      </c>
      <c r="F196" s="145">
        <f t="shared" si="43"/>
        <v>3.2799999999999994</v>
      </c>
      <c r="G196" s="125">
        <v>68</v>
      </c>
      <c r="H196" s="144">
        <f t="shared" si="44"/>
        <v>86</v>
      </c>
    </row>
    <row r="197" spans="1:8" ht="12.75">
      <c r="A197" s="551"/>
      <c r="B197" s="556"/>
      <c r="C197" s="159" t="s">
        <v>146</v>
      </c>
      <c r="D197" s="146">
        <f t="shared" si="43"/>
        <v>1274.3999999999999</v>
      </c>
      <c r="E197" s="14">
        <f t="shared" si="43"/>
        <v>20.61</v>
      </c>
      <c r="F197" s="145">
        <f t="shared" si="43"/>
        <v>3.6899999999999995</v>
      </c>
      <c r="G197" s="125">
        <v>71</v>
      </c>
      <c r="H197" s="144">
        <f t="shared" si="44"/>
        <v>89</v>
      </c>
    </row>
    <row r="198" spans="1:8" ht="12.75">
      <c r="A198" s="551"/>
      <c r="B198" s="556"/>
      <c r="C198" s="159" t="s">
        <v>147</v>
      </c>
      <c r="D198" s="146">
        <v>1416</v>
      </c>
      <c r="E198" s="14">
        <v>22.9</v>
      </c>
      <c r="F198" s="145">
        <v>4.1</v>
      </c>
      <c r="G198" s="125">
        <v>78</v>
      </c>
      <c r="H198" s="144">
        <f t="shared" si="44"/>
        <v>96</v>
      </c>
    </row>
    <row r="199" spans="1:8" ht="12.75">
      <c r="A199" s="551"/>
      <c r="B199" s="556"/>
      <c r="C199" s="159" t="s">
        <v>148</v>
      </c>
      <c r="D199" s="146">
        <f>C199/C198*D198</f>
        <v>1557.6000000000001</v>
      </c>
      <c r="E199" s="14">
        <f>D199/D198*E198</f>
        <v>25.19</v>
      </c>
      <c r="F199" s="145">
        <f>E199/E198*F198</f>
        <v>4.51</v>
      </c>
      <c r="G199" s="125">
        <v>81</v>
      </c>
      <c r="H199" s="144">
        <f t="shared" si="44"/>
        <v>99</v>
      </c>
    </row>
    <row r="200" spans="1:8" ht="12.75">
      <c r="A200" s="551"/>
      <c r="B200" s="556"/>
      <c r="C200" s="159" t="s">
        <v>149</v>
      </c>
      <c r="D200" s="146">
        <f aca="true" t="shared" si="45" ref="D200:F207">C200/C199*D199</f>
        <v>1699.2</v>
      </c>
      <c r="E200" s="14">
        <f t="shared" si="45"/>
        <v>27.48</v>
      </c>
      <c r="F200" s="145">
        <f t="shared" si="45"/>
        <v>4.919999999999999</v>
      </c>
      <c r="G200" s="125">
        <v>90</v>
      </c>
      <c r="H200" s="144">
        <f t="shared" si="44"/>
        <v>108</v>
      </c>
    </row>
    <row r="201" spans="1:8" ht="12.75">
      <c r="A201" s="551"/>
      <c r="B201" s="556"/>
      <c r="C201" s="159" t="s">
        <v>150</v>
      </c>
      <c r="D201" s="146">
        <f t="shared" si="45"/>
        <v>1982.4</v>
      </c>
      <c r="E201" s="14">
        <f t="shared" si="45"/>
        <v>32.06</v>
      </c>
      <c r="F201" s="145">
        <f t="shared" si="45"/>
        <v>5.739999999999999</v>
      </c>
      <c r="G201" s="125">
        <v>99</v>
      </c>
      <c r="H201" s="144">
        <f t="shared" si="44"/>
        <v>117</v>
      </c>
    </row>
    <row r="202" spans="1:8" ht="12.75">
      <c r="A202" s="551"/>
      <c r="B202" s="556"/>
      <c r="C202" s="159" t="s">
        <v>151</v>
      </c>
      <c r="D202" s="146">
        <f t="shared" si="45"/>
        <v>2265.6</v>
      </c>
      <c r="E202" s="14">
        <f t="shared" si="45"/>
        <v>36.64</v>
      </c>
      <c r="F202" s="145">
        <f t="shared" si="45"/>
        <v>6.559999999999999</v>
      </c>
      <c r="G202" s="125">
        <v>109</v>
      </c>
      <c r="H202" s="144">
        <f t="shared" si="44"/>
        <v>127</v>
      </c>
    </row>
    <row r="203" spans="1:8" ht="12.75">
      <c r="A203" s="551"/>
      <c r="B203" s="556"/>
      <c r="C203" s="159" t="s">
        <v>152</v>
      </c>
      <c r="D203" s="146">
        <f t="shared" si="45"/>
        <v>2548.7999999999997</v>
      </c>
      <c r="E203" s="14">
        <f t="shared" si="45"/>
        <v>41.22</v>
      </c>
      <c r="F203" s="145">
        <f t="shared" si="45"/>
        <v>7.379999999999999</v>
      </c>
      <c r="G203" s="125">
        <v>119</v>
      </c>
      <c r="H203" s="144">
        <f t="shared" si="44"/>
        <v>137</v>
      </c>
    </row>
    <row r="204" spans="1:8" ht="12.75">
      <c r="A204" s="551"/>
      <c r="B204" s="556"/>
      <c r="C204" s="159" t="s">
        <v>153</v>
      </c>
      <c r="D204" s="146">
        <f t="shared" si="45"/>
        <v>2832</v>
      </c>
      <c r="E204" s="14">
        <f t="shared" si="45"/>
        <v>45.800000000000004</v>
      </c>
      <c r="F204" s="145">
        <f t="shared" si="45"/>
        <v>8.2</v>
      </c>
      <c r="G204" s="125">
        <v>130</v>
      </c>
      <c r="H204" s="144">
        <f t="shared" si="44"/>
        <v>148</v>
      </c>
    </row>
    <row r="205" spans="1:8" ht="12.75">
      <c r="A205" s="551"/>
      <c r="B205" s="556"/>
      <c r="C205" s="159" t="s">
        <v>154</v>
      </c>
      <c r="D205" s="146">
        <f t="shared" si="45"/>
        <v>3115.2000000000003</v>
      </c>
      <c r="E205" s="14">
        <f t="shared" si="45"/>
        <v>50.38000000000001</v>
      </c>
      <c r="F205" s="145">
        <f t="shared" si="45"/>
        <v>9.02</v>
      </c>
      <c r="G205" s="125">
        <v>170</v>
      </c>
      <c r="H205" s="144">
        <f t="shared" si="44"/>
        <v>188</v>
      </c>
    </row>
    <row r="206" spans="1:8" ht="12.75">
      <c r="A206" s="551"/>
      <c r="B206" s="556"/>
      <c r="C206" s="159" t="s">
        <v>155</v>
      </c>
      <c r="D206" s="146">
        <f t="shared" si="45"/>
        <v>3681.6000000000004</v>
      </c>
      <c r="E206" s="14">
        <f t="shared" si="45"/>
        <v>59.54000000000001</v>
      </c>
      <c r="F206" s="145">
        <f t="shared" si="45"/>
        <v>10.66</v>
      </c>
      <c r="G206" s="125">
        <v>185</v>
      </c>
      <c r="H206" s="144">
        <f t="shared" si="44"/>
        <v>203</v>
      </c>
    </row>
    <row r="207" spans="1:8" ht="13.5" thickBot="1">
      <c r="A207" s="551"/>
      <c r="B207" s="557"/>
      <c r="C207" s="160" t="s">
        <v>156</v>
      </c>
      <c r="D207" s="147">
        <f t="shared" si="45"/>
        <v>4248</v>
      </c>
      <c r="E207" s="15">
        <f t="shared" si="45"/>
        <v>68.7</v>
      </c>
      <c r="F207" s="148">
        <f t="shared" si="45"/>
        <v>12.299999999999999</v>
      </c>
      <c r="G207" s="126">
        <v>199</v>
      </c>
      <c r="H207" s="149">
        <f t="shared" si="44"/>
        <v>217</v>
      </c>
    </row>
    <row r="208" spans="1:8" ht="12.75">
      <c r="A208" s="551"/>
      <c r="B208" s="553">
        <v>500</v>
      </c>
      <c r="C208" s="163" t="s">
        <v>0</v>
      </c>
      <c r="D208" s="153">
        <f aca="true" t="shared" si="46" ref="D208:F213">D209/(C209/C208)</f>
        <v>677.2</v>
      </c>
      <c r="E208" s="139">
        <f t="shared" si="46"/>
        <v>11.32</v>
      </c>
      <c r="F208" s="139">
        <f t="shared" si="46"/>
        <v>2</v>
      </c>
      <c r="G208" s="123">
        <v>50</v>
      </c>
      <c r="H208" s="141">
        <f>G208+18</f>
        <v>68</v>
      </c>
    </row>
    <row r="209" spans="1:8" ht="12.75">
      <c r="A209" s="551"/>
      <c r="B209" s="556"/>
      <c r="C209" s="158" t="s">
        <v>142</v>
      </c>
      <c r="D209" s="154">
        <f t="shared" si="46"/>
        <v>846.5000000000001</v>
      </c>
      <c r="E209" s="143">
        <f t="shared" si="46"/>
        <v>14.15</v>
      </c>
      <c r="F209" s="143">
        <f t="shared" si="46"/>
        <v>2.5</v>
      </c>
      <c r="G209" s="124">
        <v>56</v>
      </c>
      <c r="H209" s="155">
        <f aca="true" t="shared" si="47" ref="H209:H223">G209+18</f>
        <v>74</v>
      </c>
    </row>
    <row r="210" spans="1:8" ht="12.75">
      <c r="A210" s="551"/>
      <c r="B210" s="556"/>
      <c r="C210" s="158" t="s">
        <v>143</v>
      </c>
      <c r="D210" s="154">
        <f t="shared" si="46"/>
        <v>1015.8000000000001</v>
      </c>
      <c r="E210" s="143">
        <f t="shared" si="46"/>
        <v>16.98</v>
      </c>
      <c r="F210" s="143">
        <f t="shared" si="46"/>
        <v>3</v>
      </c>
      <c r="G210" s="124">
        <v>62</v>
      </c>
      <c r="H210" s="155">
        <f t="shared" si="47"/>
        <v>80</v>
      </c>
    </row>
    <row r="211" spans="1:8" ht="12.75">
      <c r="A211" s="551"/>
      <c r="B211" s="556"/>
      <c r="C211" s="158" t="s">
        <v>144</v>
      </c>
      <c r="D211" s="154">
        <f t="shared" si="46"/>
        <v>1185.1000000000001</v>
      </c>
      <c r="E211" s="143">
        <f t="shared" si="46"/>
        <v>19.810000000000002</v>
      </c>
      <c r="F211" s="143">
        <f t="shared" si="46"/>
        <v>3.5</v>
      </c>
      <c r="G211" s="124">
        <v>69</v>
      </c>
      <c r="H211" s="155">
        <f t="shared" si="47"/>
        <v>87</v>
      </c>
    </row>
    <row r="212" spans="1:8" ht="12.75">
      <c r="A212" s="551"/>
      <c r="B212" s="556"/>
      <c r="C212" s="158" t="s">
        <v>145</v>
      </c>
      <c r="D212" s="154">
        <f t="shared" si="46"/>
        <v>1354.4</v>
      </c>
      <c r="E212" s="143">
        <f t="shared" si="46"/>
        <v>22.64</v>
      </c>
      <c r="F212" s="143">
        <f t="shared" si="46"/>
        <v>4</v>
      </c>
      <c r="G212" s="124">
        <v>76</v>
      </c>
      <c r="H212" s="155">
        <f t="shared" si="47"/>
        <v>94</v>
      </c>
    </row>
    <row r="213" spans="1:8" ht="12.75">
      <c r="A213" s="551"/>
      <c r="B213" s="556"/>
      <c r="C213" s="158" t="s">
        <v>146</v>
      </c>
      <c r="D213" s="154">
        <f t="shared" si="46"/>
        <v>1523.7</v>
      </c>
      <c r="E213" s="143">
        <f t="shared" si="46"/>
        <v>25.47</v>
      </c>
      <c r="F213" s="143">
        <f t="shared" si="46"/>
        <v>4.5</v>
      </c>
      <c r="G213" s="124">
        <v>84</v>
      </c>
      <c r="H213" s="155">
        <f t="shared" si="47"/>
        <v>102</v>
      </c>
    </row>
    <row r="214" spans="1:8" ht="12.75">
      <c r="A214" s="551"/>
      <c r="B214" s="556"/>
      <c r="C214" s="158" t="s">
        <v>147</v>
      </c>
      <c r="D214" s="154">
        <v>1693</v>
      </c>
      <c r="E214" s="143">
        <v>28.3</v>
      </c>
      <c r="F214" s="143">
        <v>5</v>
      </c>
      <c r="G214" s="124">
        <v>89</v>
      </c>
      <c r="H214" s="155">
        <f t="shared" si="47"/>
        <v>107</v>
      </c>
    </row>
    <row r="215" spans="1:8" ht="12.75">
      <c r="A215" s="551"/>
      <c r="B215" s="556"/>
      <c r="C215" s="158" t="s">
        <v>148</v>
      </c>
      <c r="D215" s="154">
        <f>C215/C214*D214</f>
        <v>1862.3000000000002</v>
      </c>
      <c r="E215" s="143">
        <f>D215/D214*E214</f>
        <v>31.130000000000003</v>
      </c>
      <c r="F215" s="143">
        <f>E215/E214*F214</f>
        <v>5.5</v>
      </c>
      <c r="G215" s="124">
        <v>106</v>
      </c>
      <c r="H215" s="155">
        <f t="shared" si="47"/>
        <v>124</v>
      </c>
    </row>
    <row r="216" spans="1:8" ht="12.75">
      <c r="A216" s="551"/>
      <c r="B216" s="556"/>
      <c r="C216" s="158" t="s">
        <v>149</v>
      </c>
      <c r="D216" s="154">
        <f aca="true" t="shared" si="48" ref="D216:F223">C216/C215*D215</f>
        <v>2031.6000000000001</v>
      </c>
      <c r="E216" s="143">
        <f t="shared" si="48"/>
        <v>33.96</v>
      </c>
      <c r="F216" s="143">
        <f t="shared" si="48"/>
        <v>6</v>
      </c>
      <c r="G216" s="124">
        <v>114</v>
      </c>
      <c r="H216" s="155">
        <f t="shared" si="47"/>
        <v>132</v>
      </c>
    </row>
    <row r="217" spans="1:8" ht="12.75">
      <c r="A217" s="551"/>
      <c r="B217" s="556"/>
      <c r="C217" s="158" t="s">
        <v>150</v>
      </c>
      <c r="D217" s="154">
        <f t="shared" si="48"/>
        <v>2370.2000000000003</v>
      </c>
      <c r="E217" s="143">
        <f t="shared" si="48"/>
        <v>39.620000000000005</v>
      </c>
      <c r="F217" s="143">
        <f t="shared" si="48"/>
        <v>7</v>
      </c>
      <c r="G217" s="124">
        <v>125</v>
      </c>
      <c r="H217" s="155">
        <f t="shared" si="47"/>
        <v>143</v>
      </c>
    </row>
    <row r="218" spans="1:8" ht="12.75">
      <c r="A218" s="551"/>
      <c r="B218" s="556"/>
      <c r="C218" s="158" t="s">
        <v>151</v>
      </c>
      <c r="D218" s="154">
        <f t="shared" si="48"/>
        <v>2708.8</v>
      </c>
      <c r="E218" s="143">
        <f t="shared" si="48"/>
        <v>45.28</v>
      </c>
      <c r="F218" s="143">
        <f t="shared" si="48"/>
        <v>8</v>
      </c>
      <c r="G218" s="124">
        <v>148</v>
      </c>
      <c r="H218" s="155">
        <f t="shared" si="47"/>
        <v>166</v>
      </c>
    </row>
    <row r="219" spans="1:8" ht="12.75">
      <c r="A219" s="551"/>
      <c r="B219" s="556"/>
      <c r="C219" s="158" t="s">
        <v>152</v>
      </c>
      <c r="D219" s="154">
        <f t="shared" si="48"/>
        <v>3047.4</v>
      </c>
      <c r="E219" s="143">
        <f t="shared" si="48"/>
        <v>50.94</v>
      </c>
      <c r="F219" s="143">
        <f t="shared" si="48"/>
        <v>9</v>
      </c>
      <c r="G219" s="124">
        <v>156</v>
      </c>
      <c r="H219" s="155">
        <f t="shared" si="47"/>
        <v>174</v>
      </c>
    </row>
    <row r="220" spans="1:8" ht="12.75">
      <c r="A220" s="551"/>
      <c r="B220" s="556"/>
      <c r="C220" s="158" t="s">
        <v>153</v>
      </c>
      <c r="D220" s="154">
        <f t="shared" si="48"/>
        <v>3386.0000000000005</v>
      </c>
      <c r="E220" s="143">
        <f t="shared" si="48"/>
        <v>56.6</v>
      </c>
      <c r="F220" s="143">
        <f t="shared" si="48"/>
        <v>10</v>
      </c>
      <c r="G220" s="124">
        <v>175</v>
      </c>
      <c r="H220" s="155">
        <f t="shared" si="47"/>
        <v>193</v>
      </c>
    </row>
    <row r="221" spans="1:8" ht="12.75">
      <c r="A221" s="551"/>
      <c r="B221" s="556"/>
      <c r="C221" s="159" t="s">
        <v>154</v>
      </c>
      <c r="D221" s="146">
        <f t="shared" si="48"/>
        <v>3724.600000000001</v>
      </c>
      <c r="E221" s="14">
        <f t="shared" si="48"/>
        <v>62.260000000000005</v>
      </c>
      <c r="F221" s="14">
        <f t="shared" si="48"/>
        <v>11</v>
      </c>
      <c r="G221" s="125">
        <v>189</v>
      </c>
      <c r="H221" s="144">
        <f t="shared" si="47"/>
        <v>207</v>
      </c>
    </row>
    <row r="222" spans="1:8" ht="12.75">
      <c r="A222" s="551"/>
      <c r="B222" s="556"/>
      <c r="C222" s="159" t="s">
        <v>155</v>
      </c>
      <c r="D222" s="146">
        <f t="shared" si="48"/>
        <v>4401.800000000001</v>
      </c>
      <c r="E222" s="14">
        <f t="shared" si="48"/>
        <v>73.58000000000001</v>
      </c>
      <c r="F222" s="14">
        <f t="shared" si="48"/>
        <v>13</v>
      </c>
      <c r="G222" s="125">
        <v>235</v>
      </c>
      <c r="H222" s="144">
        <f t="shared" si="47"/>
        <v>253</v>
      </c>
    </row>
    <row r="223" spans="1:8" ht="13.5" thickBot="1">
      <c r="A223" s="551"/>
      <c r="B223" s="557"/>
      <c r="C223" s="160" t="s">
        <v>156</v>
      </c>
      <c r="D223" s="147">
        <f t="shared" si="48"/>
        <v>5079.000000000001</v>
      </c>
      <c r="E223" s="15">
        <f t="shared" si="48"/>
        <v>84.9</v>
      </c>
      <c r="F223" s="15">
        <f t="shared" si="48"/>
        <v>14.999999999999998</v>
      </c>
      <c r="G223" s="134">
        <v>267</v>
      </c>
      <c r="H223" s="164">
        <f t="shared" si="47"/>
        <v>285</v>
      </c>
    </row>
    <row r="224" spans="1:8" ht="12.75">
      <c r="A224" s="551"/>
      <c r="B224" s="553">
        <v>600</v>
      </c>
      <c r="C224" s="157" t="s">
        <v>0</v>
      </c>
      <c r="D224" s="150">
        <f aca="true" t="shared" si="49" ref="D224:F229">D225/(C225/C224)</f>
        <v>779.5999999999999</v>
      </c>
      <c r="E224" s="151">
        <f t="shared" si="49"/>
        <v>13.519999999999996</v>
      </c>
      <c r="F224" s="152">
        <f t="shared" si="49"/>
        <v>2.3600000000000003</v>
      </c>
      <c r="G224" s="127">
        <v>60</v>
      </c>
      <c r="H224" s="141">
        <f>G224+18</f>
        <v>78</v>
      </c>
    </row>
    <row r="225" spans="1:8" ht="12.75">
      <c r="A225" s="551"/>
      <c r="B225" s="556"/>
      <c r="C225" s="159" t="s">
        <v>142</v>
      </c>
      <c r="D225" s="146">
        <f t="shared" si="49"/>
        <v>974.4999999999999</v>
      </c>
      <c r="E225" s="14">
        <f t="shared" si="49"/>
        <v>16.899999999999995</v>
      </c>
      <c r="F225" s="145">
        <f t="shared" si="49"/>
        <v>2.9500000000000006</v>
      </c>
      <c r="G225" s="135">
        <v>62</v>
      </c>
      <c r="H225" s="144">
        <f aca="true" t="shared" si="50" ref="H225:H239">G225+18</f>
        <v>80</v>
      </c>
    </row>
    <row r="226" spans="1:8" ht="12.75">
      <c r="A226" s="551"/>
      <c r="B226" s="556"/>
      <c r="C226" s="159" t="s">
        <v>143</v>
      </c>
      <c r="D226" s="146">
        <f t="shared" si="49"/>
        <v>1169.3999999999999</v>
      </c>
      <c r="E226" s="14">
        <f t="shared" si="49"/>
        <v>20.279999999999994</v>
      </c>
      <c r="F226" s="145">
        <f t="shared" si="49"/>
        <v>3.5400000000000005</v>
      </c>
      <c r="G226" s="135">
        <v>69</v>
      </c>
      <c r="H226" s="144">
        <f t="shared" si="50"/>
        <v>87</v>
      </c>
    </row>
    <row r="227" spans="1:8" ht="12.75">
      <c r="A227" s="551"/>
      <c r="B227" s="556"/>
      <c r="C227" s="159" t="s">
        <v>144</v>
      </c>
      <c r="D227" s="146">
        <f t="shared" si="49"/>
        <v>1364.3</v>
      </c>
      <c r="E227" s="14">
        <f t="shared" si="49"/>
        <v>23.659999999999997</v>
      </c>
      <c r="F227" s="145">
        <f t="shared" si="49"/>
        <v>4.130000000000001</v>
      </c>
      <c r="G227" s="135">
        <v>76</v>
      </c>
      <c r="H227" s="144">
        <f t="shared" si="50"/>
        <v>94</v>
      </c>
    </row>
    <row r="228" spans="1:8" ht="12.75">
      <c r="A228" s="551"/>
      <c r="B228" s="556"/>
      <c r="C228" s="159" t="s">
        <v>145</v>
      </c>
      <c r="D228" s="146">
        <f t="shared" si="49"/>
        <v>1559.1999999999998</v>
      </c>
      <c r="E228" s="14">
        <f t="shared" si="49"/>
        <v>27.039999999999996</v>
      </c>
      <c r="F228" s="145">
        <f t="shared" si="49"/>
        <v>4.720000000000001</v>
      </c>
      <c r="G228" s="135">
        <v>84</v>
      </c>
      <c r="H228" s="144">
        <f t="shared" si="50"/>
        <v>102</v>
      </c>
    </row>
    <row r="229" spans="1:8" ht="12.75">
      <c r="A229" s="551"/>
      <c r="B229" s="556"/>
      <c r="C229" s="159" t="s">
        <v>146</v>
      </c>
      <c r="D229" s="146">
        <f t="shared" si="49"/>
        <v>1754.1</v>
      </c>
      <c r="E229" s="14">
        <f t="shared" si="49"/>
        <v>30.419999999999995</v>
      </c>
      <c r="F229" s="145">
        <f t="shared" si="49"/>
        <v>5.3100000000000005</v>
      </c>
      <c r="G229" s="135">
        <v>91</v>
      </c>
      <c r="H229" s="144">
        <f t="shared" si="50"/>
        <v>109</v>
      </c>
    </row>
    <row r="230" spans="1:8" ht="12.75">
      <c r="A230" s="551"/>
      <c r="B230" s="556"/>
      <c r="C230" s="159" t="s">
        <v>147</v>
      </c>
      <c r="D230" s="146">
        <v>1949</v>
      </c>
      <c r="E230" s="14">
        <v>33.8</v>
      </c>
      <c r="F230" s="145">
        <v>5.9</v>
      </c>
      <c r="G230" s="135">
        <v>101</v>
      </c>
      <c r="H230" s="144">
        <f t="shared" si="50"/>
        <v>119</v>
      </c>
    </row>
    <row r="231" spans="1:8" ht="12.75">
      <c r="A231" s="551"/>
      <c r="B231" s="556"/>
      <c r="C231" s="159" t="s">
        <v>148</v>
      </c>
      <c r="D231" s="146">
        <f>C231/C230*D230</f>
        <v>2143.9</v>
      </c>
      <c r="E231" s="14">
        <f>D231/D230*E230</f>
        <v>37.18</v>
      </c>
      <c r="F231" s="145">
        <f>E231/E230*F230</f>
        <v>6.490000000000001</v>
      </c>
      <c r="G231" s="135">
        <v>110</v>
      </c>
      <c r="H231" s="144">
        <f t="shared" si="50"/>
        <v>128</v>
      </c>
    </row>
    <row r="232" spans="1:8" ht="12.75">
      <c r="A232" s="551"/>
      <c r="B232" s="556"/>
      <c r="C232" s="159" t="s">
        <v>149</v>
      </c>
      <c r="D232" s="146">
        <f aca="true" t="shared" si="51" ref="D232:F239">C232/C231*D231</f>
        <v>2338.7999999999997</v>
      </c>
      <c r="E232" s="14">
        <f t="shared" si="51"/>
        <v>40.559999999999995</v>
      </c>
      <c r="F232" s="145">
        <f t="shared" si="51"/>
        <v>7.080000000000001</v>
      </c>
      <c r="G232" s="135">
        <v>117</v>
      </c>
      <c r="H232" s="144">
        <f t="shared" si="50"/>
        <v>135</v>
      </c>
    </row>
    <row r="233" spans="1:8" ht="12.75">
      <c r="A233" s="551"/>
      <c r="B233" s="556"/>
      <c r="C233" s="159" t="s">
        <v>150</v>
      </c>
      <c r="D233" s="146">
        <f t="shared" si="51"/>
        <v>2728.6</v>
      </c>
      <c r="E233" s="14">
        <f t="shared" si="51"/>
        <v>47.32</v>
      </c>
      <c r="F233" s="145">
        <f t="shared" si="51"/>
        <v>8.260000000000002</v>
      </c>
      <c r="G233" s="135">
        <v>133</v>
      </c>
      <c r="H233" s="144">
        <f t="shared" si="50"/>
        <v>151</v>
      </c>
    </row>
    <row r="234" spans="1:8" ht="12.75">
      <c r="A234" s="551"/>
      <c r="B234" s="556"/>
      <c r="C234" s="159" t="s">
        <v>151</v>
      </c>
      <c r="D234" s="146">
        <f t="shared" si="51"/>
        <v>3118.3999999999996</v>
      </c>
      <c r="E234" s="14">
        <f t="shared" si="51"/>
        <v>54.08</v>
      </c>
      <c r="F234" s="145">
        <f t="shared" si="51"/>
        <v>9.440000000000001</v>
      </c>
      <c r="G234" s="135">
        <v>149</v>
      </c>
      <c r="H234" s="144">
        <f t="shared" si="50"/>
        <v>167</v>
      </c>
    </row>
    <row r="235" spans="1:8" ht="12.75">
      <c r="A235" s="551"/>
      <c r="B235" s="556"/>
      <c r="C235" s="159" t="s">
        <v>152</v>
      </c>
      <c r="D235" s="146">
        <f t="shared" si="51"/>
        <v>3508.2</v>
      </c>
      <c r="E235" s="14">
        <f t="shared" si="51"/>
        <v>60.839999999999996</v>
      </c>
      <c r="F235" s="145">
        <f t="shared" si="51"/>
        <v>10.620000000000001</v>
      </c>
      <c r="G235" s="135">
        <v>162</v>
      </c>
      <c r="H235" s="144">
        <f t="shared" si="50"/>
        <v>180</v>
      </c>
    </row>
    <row r="236" spans="1:8" ht="12.75">
      <c r="A236" s="551"/>
      <c r="B236" s="556"/>
      <c r="C236" s="159" t="s">
        <v>153</v>
      </c>
      <c r="D236" s="146">
        <f t="shared" si="51"/>
        <v>3898</v>
      </c>
      <c r="E236" s="14">
        <f t="shared" si="51"/>
        <v>67.6</v>
      </c>
      <c r="F236" s="145">
        <f t="shared" si="51"/>
        <v>11.800000000000002</v>
      </c>
      <c r="G236" s="135">
        <v>175</v>
      </c>
      <c r="H236" s="144">
        <f t="shared" si="50"/>
        <v>193</v>
      </c>
    </row>
    <row r="237" spans="1:8" ht="12.75">
      <c r="A237" s="551"/>
      <c r="B237" s="556"/>
      <c r="C237" s="159" t="s">
        <v>154</v>
      </c>
      <c r="D237" s="146">
        <f t="shared" si="51"/>
        <v>4287.8</v>
      </c>
      <c r="E237" s="14">
        <f t="shared" si="51"/>
        <v>74.36</v>
      </c>
      <c r="F237" s="145">
        <f t="shared" si="51"/>
        <v>12.980000000000004</v>
      </c>
      <c r="G237" s="135">
        <v>199</v>
      </c>
      <c r="H237" s="144">
        <f t="shared" si="50"/>
        <v>217</v>
      </c>
    </row>
    <row r="238" spans="1:8" ht="12.75">
      <c r="A238" s="551"/>
      <c r="B238" s="556"/>
      <c r="C238" s="159" t="s">
        <v>155</v>
      </c>
      <c r="D238" s="146">
        <f t="shared" si="51"/>
        <v>5067.400000000001</v>
      </c>
      <c r="E238" s="14">
        <f t="shared" si="51"/>
        <v>87.88000000000001</v>
      </c>
      <c r="F238" s="145">
        <f t="shared" si="51"/>
        <v>15.340000000000005</v>
      </c>
      <c r="G238" s="135">
        <v>260</v>
      </c>
      <c r="H238" s="144">
        <f t="shared" si="50"/>
        <v>278</v>
      </c>
    </row>
    <row r="239" spans="1:8" ht="13.5" thickBot="1">
      <c r="A239" s="551"/>
      <c r="B239" s="557"/>
      <c r="C239" s="160" t="s">
        <v>156</v>
      </c>
      <c r="D239" s="147">
        <f t="shared" si="51"/>
        <v>5847</v>
      </c>
      <c r="E239" s="15">
        <f t="shared" si="51"/>
        <v>101.4</v>
      </c>
      <c r="F239" s="148">
        <f t="shared" si="51"/>
        <v>17.700000000000003</v>
      </c>
      <c r="G239" s="136">
        <v>290</v>
      </c>
      <c r="H239" s="164">
        <f t="shared" si="50"/>
        <v>308</v>
      </c>
    </row>
    <row r="240" spans="1:8" ht="12.75">
      <c r="A240" s="551"/>
      <c r="B240" s="553">
        <v>900</v>
      </c>
      <c r="C240" s="157" t="s">
        <v>0</v>
      </c>
      <c r="D240" s="150">
        <f aca="true" t="shared" si="52" ref="D240:F245">D241/(C241/C240)</f>
        <v>1041.1999999999998</v>
      </c>
      <c r="E240" s="151">
        <f t="shared" si="52"/>
        <v>20.48</v>
      </c>
      <c r="F240" s="152">
        <f t="shared" si="52"/>
        <v>3.04</v>
      </c>
      <c r="G240" s="127">
        <v>81</v>
      </c>
      <c r="H240" s="141">
        <f>G240+18</f>
        <v>99</v>
      </c>
    </row>
    <row r="241" spans="1:8" ht="12.75">
      <c r="A241" s="551"/>
      <c r="B241" s="556"/>
      <c r="C241" s="159" t="s">
        <v>142</v>
      </c>
      <c r="D241" s="146">
        <f t="shared" si="52"/>
        <v>1301.4999999999998</v>
      </c>
      <c r="E241" s="14">
        <f t="shared" si="52"/>
        <v>25.6</v>
      </c>
      <c r="F241" s="145">
        <f t="shared" si="52"/>
        <v>3.8</v>
      </c>
      <c r="G241" s="135">
        <v>87</v>
      </c>
      <c r="H241" s="144">
        <f aca="true" t="shared" si="53" ref="H241:H255">G241+18</f>
        <v>105</v>
      </c>
    </row>
    <row r="242" spans="1:8" ht="12.75">
      <c r="A242" s="551"/>
      <c r="B242" s="556"/>
      <c r="C242" s="159" t="s">
        <v>143</v>
      </c>
      <c r="D242" s="146">
        <f t="shared" si="52"/>
        <v>1561.7999999999997</v>
      </c>
      <c r="E242" s="14">
        <f t="shared" si="52"/>
        <v>30.720000000000002</v>
      </c>
      <c r="F242" s="145">
        <f t="shared" si="52"/>
        <v>4.56</v>
      </c>
      <c r="G242" s="135">
        <v>98</v>
      </c>
      <c r="H242" s="144">
        <f t="shared" si="53"/>
        <v>116</v>
      </c>
    </row>
    <row r="243" spans="1:8" ht="12.75">
      <c r="A243" s="551"/>
      <c r="B243" s="556"/>
      <c r="C243" s="159" t="s">
        <v>144</v>
      </c>
      <c r="D243" s="146">
        <f t="shared" si="52"/>
        <v>1822.0999999999997</v>
      </c>
      <c r="E243" s="14">
        <f t="shared" si="52"/>
        <v>35.84</v>
      </c>
      <c r="F243" s="145">
        <f t="shared" si="52"/>
        <v>5.319999999999999</v>
      </c>
      <c r="G243" s="135">
        <v>110</v>
      </c>
      <c r="H243" s="144">
        <f t="shared" si="53"/>
        <v>128</v>
      </c>
    </row>
    <row r="244" spans="1:8" ht="12.75">
      <c r="A244" s="551"/>
      <c r="B244" s="556"/>
      <c r="C244" s="159" t="s">
        <v>145</v>
      </c>
      <c r="D244" s="146">
        <f t="shared" si="52"/>
        <v>2082.3999999999996</v>
      </c>
      <c r="E244" s="14">
        <f t="shared" si="52"/>
        <v>40.96</v>
      </c>
      <c r="F244" s="145">
        <f t="shared" si="52"/>
        <v>6.079999999999999</v>
      </c>
      <c r="G244" s="135">
        <v>121</v>
      </c>
      <c r="H244" s="144">
        <f t="shared" si="53"/>
        <v>139</v>
      </c>
    </row>
    <row r="245" spans="1:8" ht="12.75">
      <c r="A245" s="551"/>
      <c r="B245" s="556"/>
      <c r="C245" s="159" t="s">
        <v>146</v>
      </c>
      <c r="D245" s="146">
        <f t="shared" si="52"/>
        <v>2342.7</v>
      </c>
      <c r="E245" s="14">
        <f t="shared" si="52"/>
        <v>46.08</v>
      </c>
      <c r="F245" s="145">
        <f t="shared" si="52"/>
        <v>6.839999999999999</v>
      </c>
      <c r="G245" s="135">
        <v>132</v>
      </c>
      <c r="H245" s="144">
        <f t="shared" si="53"/>
        <v>150</v>
      </c>
    </row>
    <row r="246" spans="1:8" ht="12.75">
      <c r="A246" s="551"/>
      <c r="B246" s="556"/>
      <c r="C246" s="159" t="s">
        <v>147</v>
      </c>
      <c r="D246" s="146">
        <v>2603</v>
      </c>
      <c r="E246" s="14">
        <v>51.2</v>
      </c>
      <c r="F246" s="145">
        <v>7.6</v>
      </c>
      <c r="G246" s="135">
        <v>142</v>
      </c>
      <c r="H246" s="144">
        <f t="shared" si="53"/>
        <v>160</v>
      </c>
    </row>
    <row r="247" spans="1:8" ht="12.75">
      <c r="A247" s="551"/>
      <c r="B247" s="556"/>
      <c r="C247" s="159" t="s">
        <v>148</v>
      </c>
      <c r="D247" s="146">
        <f>C247/C246*D246</f>
        <v>2863.3</v>
      </c>
      <c r="E247" s="14">
        <f>D247/D246*E246</f>
        <v>56.32000000000001</v>
      </c>
      <c r="F247" s="145">
        <f>E247/E246*F246</f>
        <v>8.36</v>
      </c>
      <c r="G247" s="135">
        <v>158</v>
      </c>
      <c r="H247" s="144">
        <f t="shared" si="53"/>
        <v>176</v>
      </c>
    </row>
    <row r="248" spans="1:8" ht="12.75">
      <c r="A248" s="551"/>
      <c r="B248" s="556"/>
      <c r="C248" s="159" t="s">
        <v>149</v>
      </c>
      <c r="D248" s="146">
        <f aca="true" t="shared" si="54" ref="D248:F255">C248/C247*D247</f>
        <v>3123.6</v>
      </c>
      <c r="E248" s="14">
        <f t="shared" si="54"/>
        <v>61.440000000000005</v>
      </c>
      <c r="F248" s="145">
        <f t="shared" si="54"/>
        <v>9.12</v>
      </c>
      <c r="G248" s="135">
        <v>164</v>
      </c>
      <c r="H248" s="144">
        <f t="shared" si="53"/>
        <v>182</v>
      </c>
    </row>
    <row r="249" spans="1:8" ht="12.75">
      <c r="A249" s="551"/>
      <c r="B249" s="556"/>
      <c r="C249" s="159" t="s">
        <v>150</v>
      </c>
      <c r="D249" s="146">
        <f t="shared" si="54"/>
        <v>3644.2000000000003</v>
      </c>
      <c r="E249" s="14">
        <f t="shared" si="54"/>
        <v>71.68</v>
      </c>
      <c r="F249" s="145">
        <f t="shared" si="54"/>
        <v>10.64</v>
      </c>
      <c r="G249" s="135">
        <v>213</v>
      </c>
      <c r="H249" s="144">
        <f t="shared" si="53"/>
        <v>231</v>
      </c>
    </row>
    <row r="250" spans="1:8" ht="12.75">
      <c r="A250" s="551"/>
      <c r="B250" s="556"/>
      <c r="C250" s="159" t="s">
        <v>151</v>
      </c>
      <c r="D250" s="146">
        <f t="shared" si="54"/>
        <v>4164.8</v>
      </c>
      <c r="E250" s="14">
        <f t="shared" si="54"/>
        <v>81.92</v>
      </c>
      <c r="F250" s="145">
        <f t="shared" si="54"/>
        <v>12.16</v>
      </c>
      <c r="G250" s="135">
        <v>221</v>
      </c>
      <c r="H250" s="144">
        <f t="shared" si="53"/>
        <v>239</v>
      </c>
    </row>
    <row r="251" spans="1:8" ht="12.75">
      <c r="A251" s="551"/>
      <c r="B251" s="556"/>
      <c r="C251" s="159" t="s">
        <v>152</v>
      </c>
      <c r="D251" s="146">
        <f t="shared" si="54"/>
        <v>4685.400000000001</v>
      </c>
      <c r="E251" s="14">
        <f t="shared" si="54"/>
        <v>92.16</v>
      </c>
      <c r="F251" s="145">
        <f t="shared" si="54"/>
        <v>13.68</v>
      </c>
      <c r="G251" s="135">
        <v>241</v>
      </c>
      <c r="H251" s="144">
        <f t="shared" si="53"/>
        <v>259</v>
      </c>
    </row>
    <row r="252" spans="1:8" ht="12.75">
      <c r="A252" s="551"/>
      <c r="B252" s="556"/>
      <c r="C252" s="159" t="s">
        <v>153</v>
      </c>
      <c r="D252" s="146">
        <f t="shared" si="54"/>
        <v>5206.000000000001</v>
      </c>
      <c r="E252" s="14">
        <f t="shared" si="54"/>
        <v>102.4</v>
      </c>
      <c r="F252" s="145">
        <f t="shared" si="54"/>
        <v>15.200000000000001</v>
      </c>
      <c r="G252" s="135">
        <v>269</v>
      </c>
      <c r="H252" s="144">
        <f t="shared" si="53"/>
        <v>287</v>
      </c>
    </row>
    <row r="253" spans="1:8" ht="12.75">
      <c r="A253" s="551"/>
      <c r="B253" s="556"/>
      <c r="C253" s="159" t="s">
        <v>154</v>
      </c>
      <c r="D253" s="146">
        <f t="shared" si="54"/>
        <v>5726.600000000001</v>
      </c>
      <c r="E253" s="14">
        <f t="shared" si="54"/>
        <v>112.64000000000001</v>
      </c>
      <c r="F253" s="145">
        <f t="shared" si="54"/>
        <v>16.720000000000002</v>
      </c>
      <c r="G253" s="135">
        <v>291</v>
      </c>
      <c r="H253" s="144">
        <f t="shared" si="53"/>
        <v>309</v>
      </c>
    </row>
    <row r="254" spans="1:8" ht="12.75">
      <c r="A254" s="551"/>
      <c r="B254" s="556"/>
      <c r="C254" s="159" t="s">
        <v>155</v>
      </c>
      <c r="D254" s="146">
        <f t="shared" si="54"/>
        <v>6767.800000000002</v>
      </c>
      <c r="E254" s="14">
        <f t="shared" si="54"/>
        <v>133.12000000000003</v>
      </c>
      <c r="F254" s="145">
        <f t="shared" si="54"/>
        <v>19.760000000000005</v>
      </c>
      <c r="G254" s="135">
        <v>380</v>
      </c>
      <c r="H254" s="144">
        <f t="shared" si="53"/>
        <v>398</v>
      </c>
    </row>
    <row r="255" spans="1:8" ht="13.5" thickBot="1">
      <c r="A255" s="552"/>
      <c r="B255" s="557"/>
      <c r="C255" s="160" t="s">
        <v>156</v>
      </c>
      <c r="D255" s="147">
        <f t="shared" si="54"/>
        <v>7809.000000000002</v>
      </c>
      <c r="E255" s="15">
        <f t="shared" si="54"/>
        <v>153.60000000000002</v>
      </c>
      <c r="F255" s="148">
        <f t="shared" si="54"/>
        <v>22.800000000000004</v>
      </c>
      <c r="G255" s="137">
        <v>400</v>
      </c>
      <c r="H255" s="149">
        <f t="shared" si="53"/>
        <v>418</v>
      </c>
    </row>
    <row r="256" spans="1:8" ht="12.75">
      <c r="A256" s="84"/>
      <c r="B256" s="11"/>
      <c r="C256" s="161"/>
      <c r="D256" s="133"/>
      <c r="E256" s="162"/>
      <c r="F256" s="162"/>
      <c r="G256" s="133"/>
      <c r="H256" s="133"/>
    </row>
    <row r="257" spans="1:8" ht="13.5" thickBot="1">
      <c r="A257" s="84"/>
      <c r="B257" s="11"/>
      <c r="C257" s="161"/>
      <c r="D257" s="133"/>
      <c r="E257" s="162"/>
      <c r="F257" s="162"/>
      <c r="G257" s="133"/>
      <c r="H257" s="133"/>
    </row>
    <row r="258" spans="1:8" ht="13.5" thickBot="1">
      <c r="A258" s="538" t="s">
        <v>120</v>
      </c>
      <c r="B258" s="131" t="s">
        <v>133</v>
      </c>
      <c r="C258" s="540" t="s">
        <v>134</v>
      </c>
      <c r="D258" s="540" t="s">
        <v>135</v>
      </c>
      <c r="E258" s="540" t="s">
        <v>129</v>
      </c>
      <c r="F258" s="540" t="s">
        <v>136</v>
      </c>
      <c r="G258" s="548" t="s">
        <v>164</v>
      </c>
      <c r="H258" s="549"/>
    </row>
    <row r="259" spans="1:8" ht="13.5" thickBot="1">
      <c r="A259" s="539"/>
      <c r="B259" s="132" t="s">
        <v>137</v>
      </c>
      <c r="C259" s="541"/>
      <c r="D259" s="541"/>
      <c r="E259" s="541"/>
      <c r="F259" s="541"/>
      <c r="G259" s="156" t="s">
        <v>138</v>
      </c>
      <c r="H259" s="156" t="s">
        <v>139</v>
      </c>
    </row>
    <row r="260" spans="1:8" ht="12.75">
      <c r="A260" s="542" t="s">
        <v>158</v>
      </c>
      <c r="B260" s="545">
        <v>300</v>
      </c>
      <c r="C260" s="157" t="s">
        <v>0</v>
      </c>
      <c r="D260" s="150">
        <f aca="true" t="shared" si="55" ref="D260:F265">D261/(C261/C260)</f>
        <v>635.9999999999999</v>
      </c>
      <c r="E260" s="151">
        <f t="shared" si="55"/>
        <v>10.28</v>
      </c>
      <c r="F260" s="152">
        <f t="shared" si="55"/>
        <v>2</v>
      </c>
      <c r="G260" s="127">
        <v>55</v>
      </c>
      <c r="H260" s="141">
        <f>G260+18</f>
        <v>73</v>
      </c>
    </row>
    <row r="261" spans="1:8" ht="12.75">
      <c r="A261" s="543"/>
      <c r="B261" s="546"/>
      <c r="C261" s="159" t="s">
        <v>142</v>
      </c>
      <c r="D261" s="146">
        <f t="shared" si="55"/>
        <v>794.9999999999999</v>
      </c>
      <c r="E261" s="14">
        <f t="shared" si="55"/>
        <v>12.85</v>
      </c>
      <c r="F261" s="145">
        <f t="shared" si="55"/>
        <v>2.5</v>
      </c>
      <c r="G261" s="125">
        <v>67</v>
      </c>
      <c r="H261" s="144">
        <f aca="true" t="shared" si="56" ref="H261:H275">G261+18</f>
        <v>85</v>
      </c>
    </row>
    <row r="262" spans="1:8" ht="12.75">
      <c r="A262" s="543"/>
      <c r="B262" s="546"/>
      <c r="C262" s="159" t="s">
        <v>143</v>
      </c>
      <c r="D262" s="146">
        <f t="shared" si="55"/>
        <v>953.9999999999999</v>
      </c>
      <c r="E262" s="14">
        <f t="shared" si="55"/>
        <v>15.419999999999998</v>
      </c>
      <c r="F262" s="145">
        <f t="shared" si="55"/>
        <v>3</v>
      </c>
      <c r="G262" s="125">
        <v>86</v>
      </c>
      <c r="H262" s="144">
        <f t="shared" si="56"/>
        <v>104</v>
      </c>
    </row>
    <row r="263" spans="1:8" ht="12.75">
      <c r="A263" s="543"/>
      <c r="B263" s="546"/>
      <c r="C263" s="159" t="s">
        <v>144</v>
      </c>
      <c r="D263" s="146">
        <f t="shared" si="55"/>
        <v>1113</v>
      </c>
      <c r="E263" s="14">
        <f t="shared" si="55"/>
        <v>17.99</v>
      </c>
      <c r="F263" s="145">
        <f t="shared" si="55"/>
        <v>3.5</v>
      </c>
      <c r="G263" s="125">
        <v>92</v>
      </c>
      <c r="H263" s="144">
        <f t="shared" si="56"/>
        <v>110</v>
      </c>
    </row>
    <row r="264" spans="1:8" ht="12.75">
      <c r="A264" s="543"/>
      <c r="B264" s="546"/>
      <c r="C264" s="159" t="s">
        <v>145</v>
      </c>
      <c r="D264" s="146">
        <f t="shared" si="55"/>
        <v>1272</v>
      </c>
      <c r="E264" s="14">
        <f t="shared" si="55"/>
        <v>20.56</v>
      </c>
      <c r="F264" s="145">
        <f t="shared" si="55"/>
        <v>4</v>
      </c>
      <c r="G264" s="125">
        <v>100</v>
      </c>
      <c r="H264" s="144">
        <f t="shared" si="56"/>
        <v>118</v>
      </c>
    </row>
    <row r="265" spans="1:8" ht="12.75">
      <c r="A265" s="543"/>
      <c r="B265" s="546"/>
      <c r="C265" s="159" t="s">
        <v>146</v>
      </c>
      <c r="D265" s="146">
        <f t="shared" si="55"/>
        <v>1431</v>
      </c>
      <c r="E265" s="14">
        <f t="shared" si="55"/>
        <v>23.13</v>
      </c>
      <c r="F265" s="145">
        <f t="shared" si="55"/>
        <v>4.5</v>
      </c>
      <c r="G265" s="125">
        <v>108</v>
      </c>
      <c r="H265" s="144">
        <f t="shared" si="56"/>
        <v>126</v>
      </c>
    </row>
    <row r="266" spans="1:8" ht="12.75">
      <c r="A266" s="543"/>
      <c r="B266" s="546"/>
      <c r="C266" s="159" t="s">
        <v>147</v>
      </c>
      <c r="D266" s="146">
        <v>1590</v>
      </c>
      <c r="E266" s="14">
        <v>25.7</v>
      </c>
      <c r="F266" s="145">
        <v>5</v>
      </c>
      <c r="G266" s="125">
        <v>116</v>
      </c>
      <c r="H266" s="144">
        <f t="shared" si="56"/>
        <v>134</v>
      </c>
    </row>
    <row r="267" spans="1:8" ht="12.75">
      <c r="A267" s="543"/>
      <c r="B267" s="546"/>
      <c r="C267" s="159" t="s">
        <v>148</v>
      </c>
      <c r="D267" s="146">
        <f>C267/C266*D266</f>
        <v>1749.0000000000002</v>
      </c>
      <c r="E267" s="14">
        <f>D267/D266*E266</f>
        <v>28.270000000000003</v>
      </c>
      <c r="F267" s="145">
        <f>E267/E266*F266</f>
        <v>5.5</v>
      </c>
      <c r="G267" s="125">
        <v>125</v>
      </c>
      <c r="H267" s="144">
        <f t="shared" si="56"/>
        <v>143</v>
      </c>
    </row>
    <row r="268" spans="1:8" ht="12.75">
      <c r="A268" s="543"/>
      <c r="B268" s="546"/>
      <c r="C268" s="159" t="s">
        <v>149</v>
      </c>
      <c r="D268" s="146">
        <f aca="true" t="shared" si="57" ref="D268:F275">C268/C267*D267</f>
        <v>1908</v>
      </c>
      <c r="E268" s="14">
        <f t="shared" si="57"/>
        <v>30.84</v>
      </c>
      <c r="F268" s="145">
        <f t="shared" si="57"/>
        <v>6</v>
      </c>
      <c r="G268" s="125">
        <v>140</v>
      </c>
      <c r="H268" s="144">
        <f t="shared" si="56"/>
        <v>158</v>
      </c>
    </row>
    <row r="269" spans="1:8" ht="12.75">
      <c r="A269" s="543"/>
      <c r="B269" s="546"/>
      <c r="C269" s="159" t="s">
        <v>150</v>
      </c>
      <c r="D269" s="146">
        <f t="shared" si="57"/>
        <v>2226</v>
      </c>
      <c r="E269" s="14">
        <f t="shared" si="57"/>
        <v>35.980000000000004</v>
      </c>
      <c r="F269" s="145">
        <f t="shared" si="57"/>
        <v>7</v>
      </c>
      <c r="G269" s="125">
        <v>150</v>
      </c>
      <c r="H269" s="144">
        <f t="shared" si="56"/>
        <v>168</v>
      </c>
    </row>
    <row r="270" spans="1:8" ht="12.75">
      <c r="A270" s="543"/>
      <c r="B270" s="546"/>
      <c r="C270" s="159" t="s">
        <v>151</v>
      </c>
      <c r="D270" s="146">
        <f t="shared" si="57"/>
        <v>2544</v>
      </c>
      <c r="E270" s="14">
        <f t="shared" si="57"/>
        <v>41.120000000000005</v>
      </c>
      <c r="F270" s="145">
        <f t="shared" si="57"/>
        <v>8</v>
      </c>
      <c r="G270" s="125">
        <v>170</v>
      </c>
      <c r="H270" s="144">
        <f t="shared" si="56"/>
        <v>188</v>
      </c>
    </row>
    <row r="271" spans="1:8" ht="12.75">
      <c r="A271" s="543"/>
      <c r="B271" s="546"/>
      <c r="C271" s="159" t="s">
        <v>152</v>
      </c>
      <c r="D271" s="146">
        <f t="shared" si="57"/>
        <v>2862</v>
      </c>
      <c r="E271" s="14">
        <f t="shared" si="57"/>
        <v>46.260000000000005</v>
      </c>
      <c r="F271" s="145">
        <f t="shared" si="57"/>
        <v>9</v>
      </c>
      <c r="G271" s="125">
        <v>190</v>
      </c>
      <c r="H271" s="144">
        <f t="shared" si="56"/>
        <v>208</v>
      </c>
    </row>
    <row r="272" spans="1:8" ht="12.75">
      <c r="A272" s="543"/>
      <c r="B272" s="546"/>
      <c r="C272" s="159" t="s">
        <v>153</v>
      </c>
      <c r="D272" s="146">
        <f t="shared" si="57"/>
        <v>3180</v>
      </c>
      <c r="E272" s="14">
        <f t="shared" si="57"/>
        <v>51.400000000000006</v>
      </c>
      <c r="F272" s="145">
        <f t="shared" si="57"/>
        <v>10</v>
      </c>
      <c r="G272" s="125">
        <v>210</v>
      </c>
      <c r="H272" s="144">
        <f t="shared" si="56"/>
        <v>228</v>
      </c>
    </row>
    <row r="273" spans="1:8" ht="12.75">
      <c r="A273" s="543"/>
      <c r="B273" s="546"/>
      <c r="C273" s="159" t="s">
        <v>154</v>
      </c>
      <c r="D273" s="146">
        <f t="shared" si="57"/>
        <v>3498.0000000000005</v>
      </c>
      <c r="E273" s="14">
        <f t="shared" si="57"/>
        <v>56.54000000000001</v>
      </c>
      <c r="F273" s="145">
        <f t="shared" si="57"/>
        <v>11</v>
      </c>
      <c r="G273" s="125">
        <v>228</v>
      </c>
      <c r="H273" s="144">
        <f t="shared" si="56"/>
        <v>246</v>
      </c>
    </row>
    <row r="274" spans="1:8" ht="12.75">
      <c r="A274" s="543"/>
      <c r="B274" s="546"/>
      <c r="C274" s="159" t="s">
        <v>155</v>
      </c>
      <c r="D274" s="146">
        <f t="shared" si="57"/>
        <v>4134.000000000001</v>
      </c>
      <c r="E274" s="14">
        <f t="shared" si="57"/>
        <v>66.82000000000002</v>
      </c>
      <c r="F274" s="145">
        <f t="shared" si="57"/>
        <v>13</v>
      </c>
      <c r="G274" s="125">
        <v>264</v>
      </c>
      <c r="H274" s="144">
        <f t="shared" si="56"/>
        <v>282</v>
      </c>
    </row>
    <row r="275" spans="1:8" ht="13.5" thickBot="1">
      <c r="A275" s="543"/>
      <c r="B275" s="547"/>
      <c r="C275" s="160" t="s">
        <v>156</v>
      </c>
      <c r="D275" s="147">
        <f t="shared" si="57"/>
        <v>4770.000000000001</v>
      </c>
      <c r="E275" s="15">
        <f t="shared" si="57"/>
        <v>77.10000000000002</v>
      </c>
      <c r="F275" s="148">
        <f t="shared" si="57"/>
        <v>14.999999999999998</v>
      </c>
      <c r="G275" s="126">
        <v>295</v>
      </c>
      <c r="H275" s="149">
        <f t="shared" si="56"/>
        <v>313</v>
      </c>
    </row>
    <row r="276" spans="1:8" ht="12.75">
      <c r="A276" s="543"/>
      <c r="B276" s="545">
        <v>400</v>
      </c>
      <c r="C276" s="157" t="s">
        <v>0</v>
      </c>
      <c r="D276" s="150">
        <f aca="true" t="shared" si="58" ref="D276:F281">D277/(C277/C276)</f>
        <v>807.2</v>
      </c>
      <c r="E276" s="151">
        <f t="shared" si="58"/>
        <v>13.64</v>
      </c>
      <c r="F276" s="152">
        <f t="shared" si="58"/>
        <v>2.4399999999999995</v>
      </c>
      <c r="G276" s="127">
        <v>60</v>
      </c>
      <c r="H276" s="141">
        <f>G276+18</f>
        <v>78</v>
      </c>
    </row>
    <row r="277" spans="1:8" ht="12.75">
      <c r="A277" s="543"/>
      <c r="B277" s="546"/>
      <c r="C277" s="159" t="s">
        <v>142</v>
      </c>
      <c r="D277" s="146">
        <f t="shared" si="58"/>
        <v>1009</v>
      </c>
      <c r="E277" s="14">
        <f t="shared" si="58"/>
        <v>17.05</v>
      </c>
      <c r="F277" s="145">
        <f t="shared" si="58"/>
        <v>3.0499999999999994</v>
      </c>
      <c r="G277" s="125">
        <v>69</v>
      </c>
      <c r="H277" s="144">
        <f aca="true" t="shared" si="59" ref="H277:H291">G277+18</f>
        <v>87</v>
      </c>
    </row>
    <row r="278" spans="1:8" ht="12.75">
      <c r="A278" s="543"/>
      <c r="B278" s="546"/>
      <c r="C278" s="159" t="s">
        <v>143</v>
      </c>
      <c r="D278" s="146">
        <f t="shared" si="58"/>
        <v>1210.8</v>
      </c>
      <c r="E278" s="14">
        <f t="shared" si="58"/>
        <v>20.46</v>
      </c>
      <c r="F278" s="145">
        <f t="shared" si="58"/>
        <v>3.6599999999999993</v>
      </c>
      <c r="G278" s="125">
        <v>80</v>
      </c>
      <c r="H278" s="144">
        <f t="shared" si="59"/>
        <v>98</v>
      </c>
    </row>
    <row r="279" spans="1:8" ht="12.75">
      <c r="A279" s="543"/>
      <c r="B279" s="546"/>
      <c r="C279" s="159" t="s">
        <v>144</v>
      </c>
      <c r="D279" s="146">
        <f t="shared" si="58"/>
        <v>1412.6</v>
      </c>
      <c r="E279" s="14">
        <f t="shared" si="58"/>
        <v>23.87</v>
      </c>
      <c r="F279" s="145">
        <f t="shared" si="58"/>
        <v>4.27</v>
      </c>
      <c r="G279" s="125">
        <v>91</v>
      </c>
      <c r="H279" s="144">
        <f t="shared" si="59"/>
        <v>109</v>
      </c>
    </row>
    <row r="280" spans="1:8" ht="12.75">
      <c r="A280" s="543"/>
      <c r="B280" s="546"/>
      <c r="C280" s="159" t="s">
        <v>145</v>
      </c>
      <c r="D280" s="146">
        <f t="shared" si="58"/>
        <v>1614.3999999999999</v>
      </c>
      <c r="E280" s="14">
        <f t="shared" si="58"/>
        <v>27.28</v>
      </c>
      <c r="F280" s="145">
        <f t="shared" si="58"/>
        <v>4.879999999999999</v>
      </c>
      <c r="G280" s="125">
        <v>100</v>
      </c>
      <c r="H280" s="144">
        <f t="shared" si="59"/>
        <v>118</v>
      </c>
    </row>
    <row r="281" spans="1:8" ht="12.75">
      <c r="A281" s="543"/>
      <c r="B281" s="546"/>
      <c r="C281" s="159" t="s">
        <v>146</v>
      </c>
      <c r="D281" s="146">
        <f t="shared" si="58"/>
        <v>1816.1999999999998</v>
      </c>
      <c r="E281" s="14">
        <f t="shared" si="58"/>
        <v>30.69</v>
      </c>
      <c r="F281" s="145">
        <f t="shared" si="58"/>
        <v>5.489999999999999</v>
      </c>
      <c r="G281" s="125">
        <v>105</v>
      </c>
      <c r="H281" s="144">
        <f t="shared" si="59"/>
        <v>123</v>
      </c>
    </row>
    <row r="282" spans="1:8" ht="12.75">
      <c r="A282" s="543"/>
      <c r="B282" s="546"/>
      <c r="C282" s="159" t="s">
        <v>147</v>
      </c>
      <c r="D282" s="146">
        <v>2018</v>
      </c>
      <c r="E282" s="14">
        <v>34.1</v>
      </c>
      <c r="F282" s="145">
        <v>6.1</v>
      </c>
      <c r="G282" s="125">
        <v>115</v>
      </c>
      <c r="H282" s="144">
        <f t="shared" si="59"/>
        <v>133</v>
      </c>
    </row>
    <row r="283" spans="1:8" ht="12.75">
      <c r="A283" s="543"/>
      <c r="B283" s="546"/>
      <c r="C283" s="159" t="s">
        <v>148</v>
      </c>
      <c r="D283" s="146">
        <f>C283/C282*D282</f>
        <v>2219.8</v>
      </c>
      <c r="E283" s="14">
        <f>D283/D282*E282</f>
        <v>37.510000000000005</v>
      </c>
      <c r="F283" s="145">
        <f>E283/E282*F282</f>
        <v>6.71</v>
      </c>
      <c r="G283" s="125">
        <v>126</v>
      </c>
      <c r="H283" s="144">
        <f t="shared" si="59"/>
        <v>144</v>
      </c>
    </row>
    <row r="284" spans="1:8" ht="12.75">
      <c r="A284" s="543"/>
      <c r="B284" s="546"/>
      <c r="C284" s="159" t="s">
        <v>149</v>
      </c>
      <c r="D284" s="146">
        <f aca="true" t="shared" si="60" ref="D284:F291">C284/C283*D283</f>
        <v>2421.6</v>
      </c>
      <c r="E284" s="14">
        <f t="shared" si="60"/>
        <v>40.92</v>
      </c>
      <c r="F284" s="145">
        <f t="shared" si="60"/>
        <v>7.319999999999999</v>
      </c>
      <c r="G284" s="125">
        <v>150</v>
      </c>
      <c r="H284" s="144">
        <f t="shared" si="59"/>
        <v>168</v>
      </c>
    </row>
    <row r="285" spans="1:8" ht="12.75">
      <c r="A285" s="543"/>
      <c r="B285" s="546"/>
      <c r="C285" s="159" t="s">
        <v>150</v>
      </c>
      <c r="D285" s="146">
        <f t="shared" si="60"/>
        <v>2825.2000000000003</v>
      </c>
      <c r="E285" s="14">
        <f t="shared" si="60"/>
        <v>47.74</v>
      </c>
      <c r="F285" s="145">
        <f t="shared" si="60"/>
        <v>8.54</v>
      </c>
      <c r="G285" s="125">
        <v>155</v>
      </c>
      <c r="H285" s="144">
        <f t="shared" si="59"/>
        <v>173</v>
      </c>
    </row>
    <row r="286" spans="1:8" ht="12.75">
      <c r="A286" s="543"/>
      <c r="B286" s="546"/>
      <c r="C286" s="159" t="s">
        <v>151</v>
      </c>
      <c r="D286" s="146">
        <f t="shared" si="60"/>
        <v>3228.8</v>
      </c>
      <c r="E286" s="14">
        <f t="shared" si="60"/>
        <v>54.56</v>
      </c>
      <c r="F286" s="145">
        <f t="shared" si="60"/>
        <v>9.759999999999998</v>
      </c>
      <c r="G286" s="125">
        <v>180</v>
      </c>
      <c r="H286" s="144">
        <f t="shared" si="59"/>
        <v>198</v>
      </c>
    </row>
    <row r="287" spans="1:8" ht="12.75">
      <c r="A287" s="543"/>
      <c r="B287" s="546"/>
      <c r="C287" s="159" t="s">
        <v>152</v>
      </c>
      <c r="D287" s="146">
        <f t="shared" si="60"/>
        <v>3632.4</v>
      </c>
      <c r="E287" s="14">
        <f t="shared" si="60"/>
        <v>61.38</v>
      </c>
      <c r="F287" s="145">
        <f t="shared" si="60"/>
        <v>10.979999999999997</v>
      </c>
      <c r="G287" s="125">
        <v>200</v>
      </c>
      <c r="H287" s="144">
        <f t="shared" si="59"/>
        <v>218</v>
      </c>
    </row>
    <row r="288" spans="1:8" ht="12.75">
      <c r="A288" s="543"/>
      <c r="B288" s="546"/>
      <c r="C288" s="159" t="s">
        <v>153</v>
      </c>
      <c r="D288" s="146">
        <f t="shared" si="60"/>
        <v>4036.0000000000005</v>
      </c>
      <c r="E288" s="14">
        <f t="shared" si="60"/>
        <v>68.2</v>
      </c>
      <c r="F288" s="145">
        <f t="shared" si="60"/>
        <v>12.199999999999998</v>
      </c>
      <c r="G288" s="125">
        <v>224</v>
      </c>
      <c r="H288" s="144">
        <f t="shared" si="59"/>
        <v>242</v>
      </c>
    </row>
    <row r="289" spans="1:8" ht="12.75">
      <c r="A289" s="543"/>
      <c r="B289" s="546"/>
      <c r="C289" s="159" t="s">
        <v>154</v>
      </c>
      <c r="D289" s="146">
        <f t="shared" si="60"/>
        <v>4439.600000000001</v>
      </c>
      <c r="E289" s="14">
        <f t="shared" si="60"/>
        <v>75.02000000000001</v>
      </c>
      <c r="F289" s="145">
        <f t="shared" si="60"/>
        <v>13.419999999999998</v>
      </c>
      <c r="G289" s="125">
        <v>249</v>
      </c>
      <c r="H289" s="144">
        <f t="shared" si="59"/>
        <v>267</v>
      </c>
    </row>
    <row r="290" spans="1:8" ht="12.75">
      <c r="A290" s="543"/>
      <c r="B290" s="546"/>
      <c r="C290" s="159" t="s">
        <v>155</v>
      </c>
      <c r="D290" s="146">
        <f t="shared" si="60"/>
        <v>5246.800000000002</v>
      </c>
      <c r="E290" s="14">
        <f t="shared" si="60"/>
        <v>88.66000000000001</v>
      </c>
      <c r="F290" s="145">
        <f t="shared" si="60"/>
        <v>15.86</v>
      </c>
      <c r="G290" s="125">
        <v>280</v>
      </c>
      <c r="H290" s="144">
        <f t="shared" si="59"/>
        <v>298</v>
      </c>
    </row>
    <row r="291" spans="1:8" ht="13.5" thickBot="1">
      <c r="A291" s="543"/>
      <c r="B291" s="547"/>
      <c r="C291" s="160" t="s">
        <v>156</v>
      </c>
      <c r="D291" s="147">
        <f t="shared" si="60"/>
        <v>6054.000000000002</v>
      </c>
      <c r="E291" s="15">
        <f t="shared" si="60"/>
        <v>102.3</v>
      </c>
      <c r="F291" s="148">
        <f t="shared" si="60"/>
        <v>18.299999999999997</v>
      </c>
      <c r="G291" s="126">
        <v>300</v>
      </c>
      <c r="H291" s="149">
        <f t="shared" si="59"/>
        <v>318</v>
      </c>
    </row>
    <row r="292" spans="1:8" ht="12.75">
      <c r="A292" s="543"/>
      <c r="B292" s="545">
        <v>500</v>
      </c>
      <c r="C292" s="157" t="s">
        <v>0</v>
      </c>
      <c r="D292" s="165">
        <f aca="true" t="shared" si="61" ref="D292:F297">D293/(C293/C292)</f>
        <v>967.1999999999998</v>
      </c>
      <c r="E292" s="151">
        <f t="shared" si="61"/>
        <v>16.959999999999997</v>
      </c>
      <c r="F292" s="151">
        <f t="shared" si="61"/>
        <v>2.88</v>
      </c>
      <c r="G292" s="127">
        <v>70</v>
      </c>
      <c r="H292" s="141">
        <f>G292+18</f>
        <v>88</v>
      </c>
    </row>
    <row r="293" spans="1:8" ht="12.75">
      <c r="A293" s="543"/>
      <c r="B293" s="546"/>
      <c r="C293" s="159" t="s">
        <v>142</v>
      </c>
      <c r="D293" s="166">
        <f t="shared" si="61"/>
        <v>1208.9999999999998</v>
      </c>
      <c r="E293" s="14">
        <f t="shared" si="61"/>
        <v>21.199999999999996</v>
      </c>
      <c r="F293" s="14">
        <f t="shared" si="61"/>
        <v>3.5999999999999996</v>
      </c>
      <c r="G293" s="125">
        <v>81</v>
      </c>
      <c r="H293" s="144">
        <f aca="true" t="shared" si="62" ref="H293:H307">G293+18</f>
        <v>99</v>
      </c>
    </row>
    <row r="294" spans="1:8" ht="12.75">
      <c r="A294" s="543"/>
      <c r="B294" s="546"/>
      <c r="C294" s="159" t="s">
        <v>143</v>
      </c>
      <c r="D294" s="166">
        <f t="shared" si="61"/>
        <v>1450.7999999999997</v>
      </c>
      <c r="E294" s="14">
        <f t="shared" si="61"/>
        <v>25.439999999999994</v>
      </c>
      <c r="F294" s="14">
        <f t="shared" si="61"/>
        <v>4.319999999999999</v>
      </c>
      <c r="G294" s="125">
        <v>89</v>
      </c>
      <c r="H294" s="144">
        <f t="shared" si="62"/>
        <v>107</v>
      </c>
    </row>
    <row r="295" spans="1:8" ht="12.75">
      <c r="A295" s="543"/>
      <c r="B295" s="546"/>
      <c r="C295" s="159" t="s">
        <v>144</v>
      </c>
      <c r="D295" s="166">
        <f t="shared" si="61"/>
        <v>1692.6</v>
      </c>
      <c r="E295" s="14">
        <f t="shared" si="61"/>
        <v>29.679999999999996</v>
      </c>
      <c r="F295" s="14">
        <f t="shared" si="61"/>
        <v>5.04</v>
      </c>
      <c r="G295" s="125">
        <v>99</v>
      </c>
      <c r="H295" s="144">
        <f t="shared" si="62"/>
        <v>117</v>
      </c>
    </row>
    <row r="296" spans="1:8" ht="12.75">
      <c r="A296" s="543"/>
      <c r="B296" s="546"/>
      <c r="C296" s="159" t="s">
        <v>145</v>
      </c>
      <c r="D296" s="166">
        <f t="shared" si="61"/>
        <v>1934.3999999999999</v>
      </c>
      <c r="E296" s="14">
        <f t="shared" si="61"/>
        <v>33.919999999999995</v>
      </c>
      <c r="F296" s="14">
        <f t="shared" si="61"/>
        <v>5.76</v>
      </c>
      <c r="G296" s="125">
        <v>115</v>
      </c>
      <c r="H296" s="144">
        <f t="shared" si="62"/>
        <v>133</v>
      </c>
    </row>
    <row r="297" spans="1:8" ht="12.75">
      <c r="A297" s="543"/>
      <c r="B297" s="546"/>
      <c r="C297" s="159" t="s">
        <v>146</v>
      </c>
      <c r="D297" s="166">
        <f t="shared" si="61"/>
        <v>2176.2</v>
      </c>
      <c r="E297" s="14">
        <f t="shared" si="61"/>
        <v>38.16</v>
      </c>
      <c r="F297" s="14">
        <f t="shared" si="61"/>
        <v>6.4799999999999995</v>
      </c>
      <c r="G297" s="125">
        <v>128</v>
      </c>
      <c r="H297" s="144">
        <f t="shared" si="62"/>
        <v>146</v>
      </c>
    </row>
    <row r="298" spans="1:8" ht="12.75">
      <c r="A298" s="543"/>
      <c r="B298" s="546"/>
      <c r="C298" s="159" t="s">
        <v>147</v>
      </c>
      <c r="D298" s="166">
        <v>2418</v>
      </c>
      <c r="E298" s="14">
        <v>42.4</v>
      </c>
      <c r="F298" s="14">
        <v>7.2</v>
      </c>
      <c r="G298" s="125">
        <v>135</v>
      </c>
      <c r="H298" s="144">
        <f t="shared" si="62"/>
        <v>153</v>
      </c>
    </row>
    <row r="299" spans="1:8" ht="12.75">
      <c r="A299" s="543"/>
      <c r="B299" s="546"/>
      <c r="C299" s="159" t="s">
        <v>148</v>
      </c>
      <c r="D299" s="166">
        <f>C299/C298*D298</f>
        <v>2659.8</v>
      </c>
      <c r="E299" s="14">
        <f>D299/D298*E298</f>
        <v>46.64</v>
      </c>
      <c r="F299" s="14">
        <f>E299/E298*F298</f>
        <v>7.920000000000001</v>
      </c>
      <c r="G299" s="125">
        <v>147</v>
      </c>
      <c r="H299" s="144">
        <f t="shared" si="62"/>
        <v>165</v>
      </c>
    </row>
    <row r="300" spans="1:8" ht="12.75">
      <c r="A300" s="543"/>
      <c r="B300" s="546"/>
      <c r="C300" s="159" t="s">
        <v>149</v>
      </c>
      <c r="D300" s="166">
        <f aca="true" t="shared" si="63" ref="D300:F307">C300/C299*D299</f>
        <v>2901.6</v>
      </c>
      <c r="E300" s="14">
        <f t="shared" si="63"/>
        <v>50.879999999999995</v>
      </c>
      <c r="F300" s="14">
        <f t="shared" si="63"/>
        <v>8.64</v>
      </c>
      <c r="G300" s="125">
        <v>156</v>
      </c>
      <c r="H300" s="144">
        <f t="shared" si="62"/>
        <v>174</v>
      </c>
    </row>
    <row r="301" spans="1:8" ht="12.75">
      <c r="A301" s="543"/>
      <c r="B301" s="546"/>
      <c r="C301" s="159" t="s">
        <v>150</v>
      </c>
      <c r="D301" s="166">
        <f t="shared" si="63"/>
        <v>3385.2000000000003</v>
      </c>
      <c r="E301" s="14">
        <f t="shared" si="63"/>
        <v>59.36</v>
      </c>
      <c r="F301" s="14">
        <f t="shared" si="63"/>
        <v>10.080000000000002</v>
      </c>
      <c r="G301" s="125">
        <v>189</v>
      </c>
      <c r="H301" s="144">
        <f t="shared" si="62"/>
        <v>207</v>
      </c>
    </row>
    <row r="302" spans="1:8" ht="12.75">
      <c r="A302" s="543"/>
      <c r="B302" s="546"/>
      <c r="C302" s="159" t="s">
        <v>151</v>
      </c>
      <c r="D302" s="166">
        <f t="shared" si="63"/>
        <v>3868.8</v>
      </c>
      <c r="E302" s="14">
        <f t="shared" si="63"/>
        <v>67.83999999999999</v>
      </c>
      <c r="F302" s="14">
        <f t="shared" si="63"/>
        <v>11.520000000000001</v>
      </c>
      <c r="G302" s="125">
        <v>197</v>
      </c>
      <c r="H302" s="144">
        <f t="shared" si="62"/>
        <v>215</v>
      </c>
    </row>
    <row r="303" spans="1:8" ht="12.75">
      <c r="A303" s="543"/>
      <c r="B303" s="546"/>
      <c r="C303" s="159" t="s">
        <v>152</v>
      </c>
      <c r="D303" s="166">
        <f t="shared" si="63"/>
        <v>4352.400000000001</v>
      </c>
      <c r="E303" s="14">
        <f t="shared" si="63"/>
        <v>76.32</v>
      </c>
      <c r="F303" s="14">
        <f t="shared" si="63"/>
        <v>12.96</v>
      </c>
      <c r="G303" s="125">
        <v>220</v>
      </c>
      <c r="H303" s="144">
        <f t="shared" si="62"/>
        <v>238</v>
      </c>
    </row>
    <row r="304" spans="1:8" ht="12.75">
      <c r="A304" s="543"/>
      <c r="B304" s="546"/>
      <c r="C304" s="159" t="s">
        <v>153</v>
      </c>
      <c r="D304" s="166">
        <f t="shared" si="63"/>
        <v>4836.000000000001</v>
      </c>
      <c r="E304" s="14">
        <f t="shared" si="63"/>
        <v>84.8</v>
      </c>
      <c r="F304" s="14">
        <f t="shared" si="63"/>
        <v>14.400000000000002</v>
      </c>
      <c r="G304" s="125">
        <v>245</v>
      </c>
      <c r="H304" s="144">
        <f t="shared" si="62"/>
        <v>263</v>
      </c>
    </row>
    <row r="305" spans="1:8" ht="12.75">
      <c r="A305" s="543"/>
      <c r="B305" s="546"/>
      <c r="C305" s="159" t="s">
        <v>154</v>
      </c>
      <c r="D305" s="166">
        <f t="shared" si="63"/>
        <v>5319.600000000001</v>
      </c>
      <c r="E305" s="14">
        <f t="shared" si="63"/>
        <v>93.28</v>
      </c>
      <c r="F305" s="14">
        <f t="shared" si="63"/>
        <v>15.840000000000003</v>
      </c>
      <c r="G305" s="125">
        <v>273</v>
      </c>
      <c r="H305" s="144">
        <f t="shared" si="62"/>
        <v>291</v>
      </c>
    </row>
    <row r="306" spans="1:8" ht="12.75">
      <c r="A306" s="543"/>
      <c r="B306" s="546"/>
      <c r="C306" s="159" t="s">
        <v>155</v>
      </c>
      <c r="D306" s="166">
        <f t="shared" si="63"/>
        <v>6286.800000000002</v>
      </c>
      <c r="E306" s="14">
        <f t="shared" si="63"/>
        <v>110.24000000000001</v>
      </c>
      <c r="F306" s="14">
        <f t="shared" si="63"/>
        <v>18.720000000000006</v>
      </c>
      <c r="G306" s="125">
        <v>335</v>
      </c>
      <c r="H306" s="144">
        <f t="shared" si="62"/>
        <v>353</v>
      </c>
    </row>
    <row r="307" spans="1:8" ht="13.5" thickBot="1">
      <c r="A307" s="543"/>
      <c r="B307" s="547"/>
      <c r="C307" s="160" t="s">
        <v>156</v>
      </c>
      <c r="D307" s="167">
        <f t="shared" si="63"/>
        <v>7254.000000000002</v>
      </c>
      <c r="E307" s="15">
        <f t="shared" si="63"/>
        <v>127.2</v>
      </c>
      <c r="F307" s="15">
        <f t="shared" si="63"/>
        <v>21.600000000000005</v>
      </c>
      <c r="G307" s="134">
        <v>363</v>
      </c>
      <c r="H307" s="164">
        <f t="shared" si="62"/>
        <v>381</v>
      </c>
    </row>
    <row r="308" spans="1:8" ht="12.75">
      <c r="A308" s="543"/>
      <c r="B308" s="545">
        <v>600</v>
      </c>
      <c r="C308" s="157" t="s">
        <v>0</v>
      </c>
      <c r="D308" s="150">
        <f aca="true" t="shared" si="64" ref="D308:F313">D309/(C309/C308)</f>
        <v>1117.1999999999998</v>
      </c>
      <c r="E308" s="151">
        <f t="shared" si="64"/>
        <v>20.04</v>
      </c>
      <c r="F308" s="152">
        <f t="shared" si="64"/>
        <v>3.3200000000000003</v>
      </c>
      <c r="G308" s="127">
        <v>70</v>
      </c>
      <c r="H308" s="141">
        <f>G308+18</f>
        <v>88</v>
      </c>
    </row>
    <row r="309" spans="1:8" ht="12.75">
      <c r="A309" s="543"/>
      <c r="B309" s="546"/>
      <c r="C309" s="159" t="s">
        <v>142</v>
      </c>
      <c r="D309" s="146">
        <f t="shared" si="64"/>
        <v>1396.4999999999998</v>
      </c>
      <c r="E309" s="14">
        <f t="shared" si="64"/>
        <v>25.05</v>
      </c>
      <c r="F309" s="145">
        <f t="shared" si="64"/>
        <v>4.15</v>
      </c>
      <c r="G309" s="135">
        <v>82</v>
      </c>
      <c r="H309" s="144">
        <f aca="true" t="shared" si="65" ref="H309:H323">G309+18</f>
        <v>100</v>
      </c>
    </row>
    <row r="310" spans="1:8" ht="12.75">
      <c r="A310" s="543"/>
      <c r="B310" s="546"/>
      <c r="C310" s="159" t="s">
        <v>143</v>
      </c>
      <c r="D310" s="146">
        <f t="shared" si="64"/>
        <v>1675.7999999999997</v>
      </c>
      <c r="E310" s="14">
        <f t="shared" si="64"/>
        <v>30.06</v>
      </c>
      <c r="F310" s="145">
        <f t="shared" si="64"/>
        <v>4.98</v>
      </c>
      <c r="G310" s="135">
        <v>96</v>
      </c>
      <c r="H310" s="144">
        <f t="shared" si="65"/>
        <v>114</v>
      </c>
    </row>
    <row r="311" spans="1:8" ht="12.75">
      <c r="A311" s="543"/>
      <c r="B311" s="546"/>
      <c r="C311" s="159" t="s">
        <v>144</v>
      </c>
      <c r="D311" s="146">
        <f t="shared" si="64"/>
        <v>1955.0999999999997</v>
      </c>
      <c r="E311" s="14">
        <f t="shared" si="64"/>
        <v>35.07</v>
      </c>
      <c r="F311" s="145">
        <f t="shared" si="64"/>
        <v>5.8100000000000005</v>
      </c>
      <c r="G311" s="135">
        <v>120</v>
      </c>
      <c r="H311" s="144">
        <f t="shared" si="65"/>
        <v>138</v>
      </c>
    </row>
    <row r="312" spans="1:8" ht="12.75">
      <c r="A312" s="543"/>
      <c r="B312" s="546"/>
      <c r="C312" s="159" t="s">
        <v>145</v>
      </c>
      <c r="D312" s="146">
        <f t="shared" si="64"/>
        <v>2234.3999999999996</v>
      </c>
      <c r="E312" s="14">
        <f t="shared" si="64"/>
        <v>40.08</v>
      </c>
      <c r="F312" s="145">
        <f t="shared" si="64"/>
        <v>6.640000000000001</v>
      </c>
      <c r="G312" s="135">
        <v>133</v>
      </c>
      <c r="H312" s="144">
        <f t="shared" si="65"/>
        <v>151</v>
      </c>
    </row>
    <row r="313" spans="1:8" ht="12.75">
      <c r="A313" s="543"/>
      <c r="B313" s="546"/>
      <c r="C313" s="159" t="s">
        <v>146</v>
      </c>
      <c r="D313" s="146">
        <f t="shared" si="64"/>
        <v>2513.7</v>
      </c>
      <c r="E313" s="14">
        <f t="shared" si="64"/>
        <v>45.089999999999996</v>
      </c>
      <c r="F313" s="145">
        <f t="shared" si="64"/>
        <v>7.470000000000001</v>
      </c>
      <c r="G313" s="135">
        <v>142</v>
      </c>
      <c r="H313" s="144">
        <f t="shared" si="65"/>
        <v>160</v>
      </c>
    </row>
    <row r="314" spans="1:8" ht="12.75">
      <c r="A314" s="543"/>
      <c r="B314" s="546"/>
      <c r="C314" s="159" t="s">
        <v>147</v>
      </c>
      <c r="D314" s="146">
        <v>2793</v>
      </c>
      <c r="E314" s="14">
        <v>50.1</v>
      </c>
      <c r="F314" s="145">
        <v>8.3</v>
      </c>
      <c r="G314" s="135">
        <v>149</v>
      </c>
      <c r="H314" s="144">
        <f t="shared" si="65"/>
        <v>167</v>
      </c>
    </row>
    <row r="315" spans="1:8" ht="12.75">
      <c r="A315" s="543"/>
      <c r="B315" s="546"/>
      <c r="C315" s="159" t="s">
        <v>148</v>
      </c>
      <c r="D315" s="146">
        <f>C315/C314*D314</f>
        <v>3072.3</v>
      </c>
      <c r="E315" s="14">
        <f>D315/D314*E314</f>
        <v>55.11000000000001</v>
      </c>
      <c r="F315" s="145">
        <f>E315/E314*F314</f>
        <v>9.13</v>
      </c>
      <c r="G315" s="135">
        <v>158</v>
      </c>
      <c r="H315" s="144">
        <f t="shared" si="65"/>
        <v>176</v>
      </c>
    </row>
    <row r="316" spans="1:8" ht="12.75">
      <c r="A316" s="543"/>
      <c r="B316" s="546"/>
      <c r="C316" s="159" t="s">
        <v>149</v>
      </c>
      <c r="D316" s="146">
        <f aca="true" t="shared" si="66" ref="D316:F323">C316/C315*D315</f>
        <v>3351.6</v>
      </c>
      <c r="E316" s="14">
        <f t="shared" si="66"/>
        <v>60.120000000000005</v>
      </c>
      <c r="F316" s="145">
        <f t="shared" si="66"/>
        <v>9.96</v>
      </c>
      <c r="G316" s="135">
        <v>180</v>
      </c>
      <c r="H316" s="144">
        <f t="shared" si="65"/>
        <v>198</v>
      </c>
    </row>
    <row r="317" spans="1:8" ht="12.75">
      <c r="A317" s="543"/>
      <c r="B317" s="546"/>
      <c r="C317" s="159" t="s">
        <v>150</v>
      </c>
      <c r="D317" s="146">
        <f t="shared" si="66"/>
        <v>3910.2000000000003</v>
      </c>
      <c r="E317" s="14">
        <f t="shared" si="66"/>
        <v>70.14000000000001</v>
      </c>
      <c r="F317" s="145">
        <f t="shared" si="66"/>
        <v>11.620000000000001</v>
      </c>
      <c r="G317" s="135">
        <v>200</v>
      </c>
      <c r="H317" s="144">
        <f t="shared" si="65"/>
        <v>218</v>
      </c>
    </row>
    <row r="318" spans="1:8" ht="12.75">
      <c r="A318" s="543"/>
      <c r="B318" s="546"/>
      <c r="C318" s="159" t="s">
        <v>151</v>
      </c>
      <c r="D318" s="146">
        <f t="shared" si="66"/>
        <v>4468.8</v>
      </c>
      <c r="E318" s="14">
        <f t="shared" si="66"/>
        <v>80.16000000000001</v>
      </c>
      <c r="F318" s="145">
        <f t="shared" si="66"/>
        <v>13.280000000000001</v>
      </c>
      <c r="G318" s="135">
        <v>220</v>
      </c>
      <c r="H318" s="144">
        <f t="shared" si="65"/>
        <v>238</v>
      </c>
    </row>
    <row r="319" spans="1:8" ht="12.75">
      <c r="A319" s="543"/>
      <c r="B319" s="546"/>
      <c r="C319" s="159" t="s">
        <v>152</v>
      </c>
      <c r="D319" s="146">
        <f t="shared" si="66"/>
        <v>5027.400000000001</v>
      </c>
      <c r="E319" s="14">
        <f t="shared" si="66"/>
        <v>90.18</v>
      </c>
      <c r="F319" s="145">
        <f t="shared" si="66"/>
        <v>14.940000000000001</v>
      </c>
      <c r="G319" s="135">
        <v>244</v>
      </c>
      <c r="H319" s="144">
        <f t="shared" si="65"/>
        <v>262</v>
      </c>
    </row>
    <row r="320" spans="1:8" ht="12.75">
      <c r="A320" s="543"/>
      <c r="B320" s="546"/>
      <c r="C320" s="159" t="s">
        <v>153</v>
      </c>
      <c r="D320" s="146">
        <f t="shared" si="66"/>
        <v>5586.000000000001</v>
      </c>
      <c r="E320" s="14">
        <f t="shared" si="66"/>
        <v>100.20000000000002</v>
      </c>
      <c r="F320" s="145">
        <f t="shared" si="66"/>
        <v>16.6</v>
      </c>
      <c r="G320" s="135">
        <v>290</v>
      </c>
      <c r="H320" s="144">
        <f t="shared" si="65"/>
        <v>308</v>
      </c>
    </row>
    <row r="321" spans="1:8" ht="12.75">
      <c r="A321" s="543"/>
      <c r="B321" s="546"/>
      <c r="C321" s="159" t="s">
        <v>154</v>
      </c>
      <c r="D321" s="146">
        <f t="shared" si="66"/>
        <v>6144.600000000001</v>
      </c>
      <c r="E321" s="14">
        <f t="shared" si="66"/>
        <v>110.22000000000003</v>
      </c>
      <c r="F321" s="145">
        <f t="shared" si="66"/>
        <v>18.26</v>
      </c>
      <c r="G321" s="135">
        <v>310</v>
      </c>
      <c r="H321" s="144">
        <f t="shared" si="65"/>
        <v>328</v>
      </c>
    </row>
    <row r="322" spans="1:8" ht="12.75">
      <c r="A322" s="543"/>
      <c r="B322" s="546"/>
      <c r="C322" s="159" t="s">
        <v>155</v>
      </c>
      <c r="D322" s="146">
        <f t="shared" si="66"/>
        <v>7261.800000000002</v>
      </c>
      <c r="E322" s="14">
        <f t="shared" si="66"/>
        <v>130.26000000000005</v>
      </c>
      <c r="F322" s="145">
        <f t="shared" si="66"/>
        <v>21.580000000000002</v>
      </c>
      <c r="G322" s="135">
        <v>380</v>
      </c>
      <c r="H322" s="144">
        <f t="shared" si="65"/>
        <v>398</v>
      </c>
    </row>
    <row r="323" spans="1:8" ht="13.5" thickBot="1">
      <c r="A323" s="543"/>
      <c r="B323" s="547"/>
      <c r="C323" s="160" t="s">
        <v>156</v>
      </c>
      <c r="D323" s="147">
        <f t="shared" si="66"/>
        <v>8379.000000000002</v>
      </c>
      <c r="E323" s="15">
        <f t="shared" si="66"/>
        <v>150.30000000000004</v>
      </c>
      <c r="F323" s="148">
        <f t="shared" si="66"/>
        <v>24.9</v>
      </c>
      <c r="G323" s="136">
        <v>430</v>
      </c>
      <c r="H323" s="164">
        <f t="shared" si="65"/>
        <v>448</v>
      </c>
    </row>
    <row r="324" spans="1:8" ht="12.75">
      <c r="A324" s="543"/>
      <c r="B324" s="545">
        <v>900</v>
      </c>
      <c r="C324" s="157" t="s">
        <v>0</v>
      </c>
      <c r="D324" s="150">
        <f aca="true" t="shared" si="67" ref="D324:F329">D325/(C325/C324)</f>
        <v>1518.8</v>
      </c>
      <c r="E324" s="151">
        <f t="shared" si="67"/>
        <v>30.599999999999994</v>
      </c>
      <c r="F324" s="152">
        <f t="shared" si="67"/>
        <v>4.4799999999999995</v>
      </c>
      <c r="G324" s="127">
        <v>99</v>
      </c>
      <c r="H324" s="141">
        <f>G324+18</f>
        <v>117</v>
      </c>
    </row>
    <row r="325" spans="1:8" ht="12.75">
      <c r="A325" s="543"/>
      <c r="B325" s="546"/>
      <c r="C325" s="159" t="s">
        <v>142</v>
      </c>
      <c r="D325" s="146">
        <f t="shared" si="67"/>
        <v>1898.5</v>
      </c>
      <c r="E325" s="14">
        <f t="shared" si="67"/>
        <v>38.24999999999999</v>
      </c>
      <c r="F325" s="145">
        <f t="shared" si="67"/>
        <v>5.6</v>
      </c>
      <c r="G325" s="135">
        <v>110</v>
      </c>
      <c r="H325" s="144">
        <f aca="true" t="shared" si="68" ref="H325:H339">G325+18</f>
        <v>128</v>
      </c>
    </row>
    <row r="326" spans="1:8" ht="12.75">
      <c r="A326" s="543"/>
      <c r="B326" s="546"/>
      <c r="C326" s="159" t="s">
        <v>143</v>
      </c>
      <c r="D326" s="146">
        <f t="shared" si="67"/>
        <v>2278.2</v>
      </c>
      <c r="E326" s="14">
        <f t="shared" si="67"/>
        <v>45.89999999999999</v>
      </c>
      <c r="F326" s="145">
        <f t="shared" si="67"/>
        <v>6.72</v>
      </c>
      <c r="G326" s="135">
        <v>131</v>
      </c>
      <c r="H326" s="144">
        <f t="shared" si="68"/>
        <v>149</v>
      </c>
    </row>
    <row r="327" spans="1:8" ht="12.75">
      <c r="A327" s="543"/>
      <c r="B327" s="546"/>
      <c r="C327" s="159" t="s">
        <v>144</v>
      </c>
      <c r="D327" s="146">
        <f t="shared" si="67"/>
        <v>2657.9</v>
      </c>
      <c r="E327" s="14">
        <f t="shared" si="67"/>
        <v>53.55</v>
      </c>
      <c r="F327" s="145">
        <f t="shared" si="67"/>
        <v>7.84</v>
      </c>
      <c r="G327" s="135">
        <v>148</v>
      </c>
      <c r="H327" s="144">
        <f t="shared" si="68"/>
        <v>166</v>
      </c>
    </row>
    <row r="328" spans="1:8" ht="12.75">
      <c r="A328" s="543"/>
      <c r="B328" s="546"/>
      <c r="C328" s="159" t="s">
        <v>145</v>
      </c>
      <c r="D328" s="146">
        <f t="shared" si="67"/>
        <v>3037.6</v>
      </c>
      <c r="E328" s="14">
        <f t="shared" si="67"/>
        <v>61.199999999999996</v>
      </c>
      <c r="F328" s="145">
        <f t="shared" si="67"/>
        <v>8.959999999999999</v>
      </c>
      <c r="G328" s="135">
        <v>169</v>
      </c>
      <c r="H328" s="144">
        <f t="shared" si="68"/>
        <v>187</v>
      </c>
    </row>
    <row r="329" spans="1:8" ht="12.75">
      <c r="A329" s="543"/>
      <c r="B329" s="546"/>
      <c r="C329" s="159" t="s">
        <v>146</v>
      </c>
      <c r="D329" s="146">
        <f t="shared" si="67"/>
        <v>3417.2999999999997</v>
      </c>
      <c r="E329" s="14">
        <f t="shared" si="67"/>
        <v>68.85</v>
      </c>
      <c r="F329" s="145">
        <f t="shared" si="67"/>
        <v>10.079999999999998</v>
      </c>
      <c r="G329" s="135">
        <v>198</v>
      </c>
      <c r="H329" s="144">
        <f t="shared" si="68"/>
        <v>216</v>
      </c>
    </row>
    <row r="330" spans="1:8" ht="12.75">
      <c r="A330" s="543"/>
      <c r="B330" s="546"/>
      <c r="C330" s="159" t="s">
        <v>147</v>
      </c>
      <c r="D330" s="146">
        <v>3797</v>
      </c>
      <c r="E330" s="14">
        <v>76.5</v>
      </c>
      <c r="F330" s="145">
        <v>11.2</v>
      </c>
      <c r="G330" s="135">
        <v>202</v>
      </c>
      <c r="H330" s="144">
        <f t="shared" si="68"/>
        <v>220</v>
      </c>
    </row>
    <row r="331" spans="1:8" ht="12.75">
      <c r="A331" s="543"/>
      <c r="B331" s="546"/>
      <c r="C331" s="159" t="s">
        <v>148</v>
      </c>
      <c r="D331" s="146">
        <f>C331/C330*D330</f>
        <v>4176.700000000001</v>
      </c>
      <c r="E331" s="14">
        <f>D331/D330*E330</f>
        <v>84.15</v>
      </c>
      <c r="F331" s="145">
        <f>E331/E330*F330</f>
        <v>12.32</v>
      </c>
      <c r="G331" s="135">
        <v>237</v>
      </c>
      <c r="H331" s="144">
        <f t="shared" si="68"/>
        <v>255</v>
      </c>
    </row>
    <row r="332" spans="1:8" ht="12.75">
      <c r="A332" s="543"/>
      <c r="B332" s="546"/>
      <c r="C332" s="159" t="s">
        <v>149</v>
      </c>
      <c r="D332" s="146">
        <f aca="true" t="shared" si="69" ref="D332:F339">C332/C331*D331</f>
        <v>4556.400000000001</v>
      </c>
      <c r="E332" s="14">
        <f t="shared" si="69"/>
        <v>91.8</v>
      </c>
      <c r="F332" s="145">
        <f t="shared" si="69"/>
        <v>13.44</v>
      </c>
      <c r="G332" s="135">
        <v>260</v>
      </c>
      <c r="H332" s="144">
        <f t="shared" si="68"/>
        <v>278</v>
      </c>
    </row>
    <row r="333" spans="1:8" ht="12.75">
      <c r="A333" s="543"/>
      <c r="B333" s="546"/>
      <c r="C333" s="159" t="s">
        <v>150</v>
      </c>
      <c r="D333" s="146">
        <f t="shared" si="69"/>
        <v>5315.800000000001</v>
      </c>
      <c r="E333" s="14">
        <f t="shared" si="69"/>
        <v>107.10000000000001</v>
      </c>
      <c r="F333" s="145">
        <f t="shared" si="69"/>
        <v>15.68</v>
      </c>
      <c r="G333" s="135">
        <v>300</v>
      </c>
      <c r="H333" s="144">
        <f t="shared" si="68"/>
        <v>318</v>
      </c>
    </row>
    <row r="334" spans="1:8" ht="12.75">
      <c r="A334" s="543"/>
      <c r="B334" s="546"/>
      <c r="C334" s="159" t="s">
        <v>151</v>
      </c>
      <c r="D334" s="146">
        <f t="shared" si="69"/>
        <v>6075.200000000001</v>
      </c>
      <c r="E334" s="14">
        <f t="shared" si="69"/>
        <v>122.4</v>
      </c>
      <c r="F334" s="145">
        <f t="shared" si="69"/>
        <v>17.919999999999998</v>
      </c>
      <c r="G334" s="135">
        <v>354</v>
      </c>
      <c r="H334" s="144">
        <f t="shared" si="68"/>
        <v>372</v>
      </c>
    </row>
    <row r="335" spans="1:8" ht="12.75">
      <c r="A335" s="543"/>
      <c r="B335" s="546"/>
      <c r="C335" s="159" t="s">
        <v>152</v>
      </c>
      <c r="D335" s="146">
        <f t="shared" si="69"/>
        <v>6834.6</v>
      </c>
      <c r="E335" s="14">
        <f t="shared" si="69"/>
        <v>137.70000000000002</v>
      </c>
      <c r="F335" s="145">
        <f t="shared" si="69"/>
        <v>20.159999999999997</v>
      </c>
      <c r="G335" s="135">
        <v>398</v>
      </c>
      <c r="H335" s="144">
        <f t="shared" si="68"/>
        <v>416</v>
      </c>
    </row>
    <row r="336" spans="1:8" ht="12.75">
      <c r="A336" s="543"/>
      <c r="B336" s="546"/>
      <c r="C336" s="159" t="s">
        <v>153</v>
      </c>
      <c r="D336" s="146">
        <f t="shared" si="69"/>
        <v>7594.000000000001</v>
      </c>
      <c r="E336" s="14">
        <f t="shared" si="69"/>
        <v>153.00000000000003</v>
      </c>
      <c r="F336" s="145">
        <f t="shared" si="69"/>
        <v>22.4</v>
      </c>
      <c r="G336" s="135">
        <v>418</v>
      </c>
      <c r="H336" s="144">
        <f t="shared" si="68"/>
        <v>436</v>
      </c>
    </row>
    <row r="337" spans="1:8" ht="12.75">
      <c r="A337" s="543"/>
      <c r="B337" s="546"/>
      <c r="C337" s="159" t="s">
        <v>154</v>
      </c>
      <c r="D337" s="146">
        <f t="shared" si="69"/>
        <v>8353.400000000001</v>
      </c>
      <c r="E337" s="14">
        <f t="shared" si="69"/>
        <v>168.30000000000004</v>
      </c>
      <c r="F337" s="145">
        <f t="shared" si="69"/>
        <v>24.64</v>
      </c>
      <c r="G337" s="135">
        <v>482</v>
      </c>
      <c r="H337" s="144">
        <f t="shared" si="68"/>
        <v>500</v>
      </c>
    </row>
    <row r="338" spans="1:8" ht="12.75">
      <c r="A338" s="543"/>
      <c r="B338" s="546"/>
      <c r="C338" s="159" t="s">
        <v>155</v>
      </c>
      <c r="D338" s="146">
        <f t="shared" si="69"/>
        <v>9872.200000000003</v>
      </c>
      <c r="E338" s="14">
        <f t="shared" si="69"/>
        <v>198.90000000000006</v>
      </c>
      <c r="F338" s="145">
        <f t="shared" si="69"/>
        <v>29.12</v>
      </c>
      <c r="G338" s="135">
        <v>510</v>
      </c>
      <c r="H338" s="144">
        <f t="shared" si="68"/>
        <v>528</v>
      </c>
    </row>
    <row r="339" spans="1:8" ht="13.5" thickBot="1">
      <c r="A339" s="544"/>
      <c r="B339" s="547"/>
      <c r="C339" s="160" t="s">
        <v>156</v>
      </c>
      <c r="D339" s="147">
        <f t="shared" si="69"/>
        <v>11391.000000000002</v>
      </c>
      <c r="E339" s="15">
        <f t="shared" si="69"/>
        <v>229.50000000000006</v>
      </c>
      <c r="F339" s="148">
        <f t="shared" si="69"/>
        <v>33.6</v>
      </c>
      <c r="G339" s="137">
        <v>587</v>
      </c>
      <c r="H339" s="149">
        <f t="shared" si="68"/>
        <v>605</v>
      </c>
    </row>
  </sheetData>
  <mergeCells count="49">
    <mergeCell ref="A6:H6"/>
    <mergeCell ref="A8:A9"/>
    <mergeCell ref="C8:C9"/>
    <mergeCell ref="D8:D9"/>
    <mergeCell ref="E8:E9"/>
    <mergeCell ref="F8:F9"/>
    <mergeCell ref="G8:H8"/>
    <mergeCell ref="B58:B73"/>
    <mergeCell ref="B74:B89"/>
    <mergeCell ref="A90:A91"/>
    <mergeCell ref="C90:C91"/>
    <mergeCell ref="A10:A89"/>
    <mergeCell ref="B10:B25"/>
    <mergeCell ref="B26:B41"/>
    <mergeCell ref="B42:B57"/>
    <mergeCell ref="D90:D91"/>
    <mergeCell ref="E90:E91"/>
    <mergeCell ref="F90:F91"/>
    <mergeCell ref="G90:H90"/>
    <mergeCell ref="A92:A171"/>
    <mergeCell ref="B92:B107"/>
    <mergeCell ref="B108:B123"/>
    <mergeCell ref="B124:B139"/>
    <mergeCell ref="B140:B155"/>
    <mergeCell ref="B156:B171"/>
    <mergeCell ref="A174:A175"/>
    <mergeCell ref="C174:C175"/>
    <mergeCell ref="D174:D175"/>
    <mergeCell ref="E174:E175"/>
    <mergeCell ref="A176:A255"/>
    <mergeCell ref="B176:B191"/>
    <mergeCell ref="B192:B207"/>
    <mergeCell ref="B208:B223"/>
    <mergeCell ref="B224:B239"/>
    <mergeCell ref="B240:B255"/>
    <mergeCell ref="D258:D259"/>
    <mergeCell ref="E258:E259"/>
    <mergeCell ref="F174:F175"/>
    <mergeCell ref="G174:H174"/>
    <mergeCell ref="F258:F259"/>
    <mergeCell ref="G258:H258"/>
    <mergeCell ref="A258:A259"/>
    <mergeCell ref="C258:C259"/>
    <mergeCell ref="A260:A339"/>
    <mergeCell ref="B260:B275"/>
    <mergeCell ref="B276:B291"/>
    <mergeCell ref="B292:B307"/>
    <mergeCell ref="B308:B323"/>
    <mergeCell ref="B324:B339"/>
  </mergeCells>
  <hyperlinks>
    <hyperlink ref="A4" location="Оглавление!A1" display="Оглавление"/>
  </hyperlink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Alterplast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Valovik</dc:creator>
  <cp:keywords/>
  <dc:description/>
  <cp:lastModifiedBy>rtuhbatullin</cp:lastModifiedBy>
  <cp:lastPrinted>2006-09-14T06:18:32Z</cp:lastPrinted>
  <dcterms:created xsi:type="dcterms:W3CDTF">2004-11-01T09:31:42Z</dcterms:created>
  <dcterms:modified xsi:type="dcterms:W3CDTF">2006-09-14T06:19:28Z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